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30" activeTab="0"/>
  </bookViews>
  <sheets>
    <sheet name="Classificação CAMPO 2015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<sst xmlns="http://schemas.openxmlformats.org/spreadsheetml/2006/main" count="441" uniqueCount="199">
  <si>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</si>
  <si>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</si>
  <si>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</si>
  <si>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</si>
  <si>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</si>
  <si>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</si>
  <si>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</si>
  <si>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</si>
  <si>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</si>
  <si>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</si>
  <si>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</si>
  <si>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</si>
  <si>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</si>
  <si>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</si>
  <si>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</si>
  <si>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</si>
  <si>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</si>
  <si>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</si>
  <si>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</si>
  <si>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</si>
  <si>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</si>
  <si>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</si>
  <si>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</si>
  <si>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</si>
  <si>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</si>
  <si>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www.cupdefutebolefutsal.com.br</t>
  </si>
  <si>
    <t>ESTATÍSTICA</t>
  </si>
  <si>
    <t>Coritiba - Tostão</t>
  </si>
  <si>
    <t>Pref. Monte Sião</t>
  </si>
  <si>
    <t>Corinthians - Campinas</t>
  </si>
  <si>
    <t>Associação Montesionensse</t>
  </si>
  <si>
    <t>Leonardo Rodrigues Pinto</t>
  </si>
  <si>
    <t>OURO</t>
  </si>
  <si>
    <t>SUB-17 - 03/04</t>
  </si>
  <si>
    <t>SUB-15 - 05/06</t>
  </si>
  <si>
    <t>SUB-13 - 07/08</t>
  </si>
  <si>
    <t>SUB-11 - 09/10</t>
  </si>
  <si>
    <t>São Caetano - Mogi Mirim</t>
  </si>
  <si>
    <t>Prefeitura de Louveira</t>
  </si>
  <si>
    <t>Pref. Monte sião</t>
  </si>
  <si>
    <t>E.F. Lindóia</t>
  </si>
  <si>
    <t>Socran - Monte Sião</t>
  </si>
  <si>
    <t>A. Atlética Serrana</t>
  </si>
  <si>
    <t>A.Atlética Serrana</t>
  </si>
  <si>
    <t>Pedro Henrique Rodrigues</t>
  </si>
  <si>
    <t>Kauan Britas</t>
  </si>
  <si>
    <t>Kayky Ataide da Silva</t>
  </si>
  <si>
    <t>Corinthians Campinas</t>
  </si>
  <si>
    <t>Luiz Felipe Mendes Souza</t>
  </si>
  <si>
    <t>Augusto Cesar de Oliveira Vieira</t>
  </si>
  <si>
    <t>Robert Henrique Alexandrino Lima</t>
  </si>
  <si>
    <t>Erick Willian da Silva</t>
  </si>
  <si>
    <t>Klayver Vitor Lima</t>
  </si>
  <si>
    <t>Prefeitura Monte Sião</t>
  </si>
  <si>
    <t>Micael de Moraes</t>
  </si>
  <si>
    <t>Rafael Lucio Machado</t>
  </si>
  <si>
    <t>Vitor Fagundes</t>
  </si>
  <si>
    <t>Cauã Godoi</t>
  </si>
  <si>
    <t>Gustavo Machado</t>
  </si>
  <si>
    <t>Pedro Henrique L.</t>
  </si>
  <si>
    <t>Socran - Monte sião</t>
  </si>
  <si>
    <t>Matheus Maciel</t>
  </si>
  <si>
    <t>Thiago A. Gloria</t>
  </si>
  <si>
    <t>Gabriel de Godoy</t>
  </si>
  <si>
    <t>Gustavo Gardim</t>
  </si>
  <si>
    <t>Micael Mendonça</t>
  </si>
  <si>
    <t>Vinicius A.P. dos Santos</t>
  </si>
  <si>
    <t>Lucas Guilherme Lima</t>
  </si>
  <si>
    <t>Escola Coritiba - Tostão</t>
  </si>
  <si>
    <t>Luis Felipe de Cene</t>
  </si>
  <si>
    <t>João Pedro Souza Garcia</t>
  </si>
  <si>
    <t>Rai Gomes</t>
  </si>
  <si>
    <t>Yago Richard Batista</t>
  </si>
  <si>
    <t>Lucas Simoneti</t>
  </si>
  <si>
    <t>Coritiba/Tostão</t>
  </si>
  <si>
    <t>Mateus Augusto Rosa</t>
  </si>
  <si>
    <t>João Renato Araújo</t>
  </si>
  <si>
    <t>Felipe Biscuola</t>
  </si>
  <si>
    <t>A.D São Caetano</t>
  </si>
  <si>
    <t>Kauã X. Furtuoso</t>
  </si>
  <si>
    <t xml:space="preserve">Anderson Silva </t>
  </si>
  <si>
    <t>Lucas Gabriel</t>
  </si>
  <si>
    <t>SEXTA-FEIRA</t>
  </si>
  <si>
    <t>Edson Pereira (Técnico)</t>
  </si>
  <si>
    <t>Kaua da Silva Lima</t>
  </si>
  <si>
    <t xml:space="preserve">Welignton Leite dos Satos </t>
  </si>
  <si>
    <t xml:space="preserve">Marcelo Gloria </t>
  </si>
  <si>
    <t>Rafael Silva</t>
  </si>
  <si>
    <t>Gustavo Henrique</t>
  </si>
  <si>
    <t>Hiago Alves</t>
  </si>
  <si>
    <t xml:space="preserve">Felipe Serra </t>
  </si>
  <si>
    <t>Matheus Evangelista</t>
  </si>
  <si>
    <t>Maycon Bernardes</t>
  </si>
  <si>
    <t xml:space="preserve">Matheus Oliveira </t>
  </si>
  <si>
    <t>Rafael Przygurski</t>
  </si>
  <si>
    <t xml:space="preserve">João Francisco </t>
  </si>
  <si>
    <t xml:space="preserve">Bruno Almeida </t>
  </si>
  <si>
    <t>Kelvin Weskley (Técnico)</t>
  </si>
  <si>
    <t xml:space="preserve">Thiago Barbosa </t>
  </si>
  <si>
    <t xml:space="preserve">Gustavo Prado </t>
  </si>
  <si>
    <t xml:space="preserve">João Pedro da Fonseca </t>
  </si>
  <si>
    <t>Eduardo Luduwchak</t>
  </si>
  <si>
    <t xml:space="preserve">A.A. Serrana </t>
  </si>
  <si>
    <t xml:space="preserve">Deivide de Almeida </t>
  </si>
  <si>
    <t>João Gabriel Viveiro</t>
  </si>
  <si>
    <t xml:space="preserve">Vinicius Alves </t>
  </si>
  <si>
    <t xml:space="preserve">Gustavo Henrique </t>
  </si>
  <si>
    <t xml:space="preserve">Murilo Augusto </t>
  </si>
  <si>
    <t>Cauã Zvanazzi</t>
  </si>
  <si>
    <t xml:space="preserve">Murilo Domingues </t>
  </si>
  <si>
    <t xml:space="preserve">Enzo Melo </t>
  </si>
  <si>
    <t xml:space="preserve">Matheus Ribeiro </t>
  </si>
  <si>
    <t xml:space="preserve">Miguel Andrade </t>
  </si>
  <si>
    <t>Ruan Silva</t>
  </si>
  <si>
    <t xml:space="preserve">Jean Lima </t>
  </si>
  <si>
    <t xml:space="preserve">Yuri Lopes </t>
  </si>
  <si>
    <t>João Eduado Barroso</t>
  </si>
  <si>
    <t>Vitor Gasperi</t>
  </si>
  <si>
    <t>Luan de Araujo</t>
  </si>
  <si>
    <t xml:space="preserve">Luiz Felipe do Amaral </t>
  </si>
  <si>
    <t>Adrian Ribeiro</t>
  </si>
  <si>
    <t>Miguel Luiz</t>
  </si>
  <si>
    <t>Enzo Fioritti</t>
  </si>
  <si>
    <t>Rafael Silveira</t>
  </si>
  <si>
    <t>Eidrian Rodrigues</t>
  </si>
  <si>
    <t>Petrus Henrique</t>
  </si>
  <si>
    <t>Lucas Gabriel de O.</t>
  </si>
  <si>
    <t>Lucas Gabriel H.</t>
  </si>
  <si>
    <t>Pedro de Morais</t>
  </si>
  <si>
    <t>Diogo Canelos</t>
  </si>
  <si>
    <t xml:space="preserve">Luis Guilherme </t>
  </si>
  <si>
    <t>Danilo de Almeida</t>
  </si>
  <si>
    <t>Luan Lourenção</t>
  </si>
  <si>
    <t>Sergio Luigi</t>
  </si>
  <si>
    <t>Cristiano Westin</t>
  </si>
  <si>
    <t>Eduardo Bezerra</t>
  </si>
  <si>
    <t>SÁBADO</t>
  </si>
  <si>
    <t>Daniel Victor Fernandes</t>
  </si>
  <si>
    <t>Vinicius Stacheti</t>
  </si>
  <si>
    <t>Murilo Ribeiro</t>
  </si>
  <si>
    <t>Giovane Galote</t>
  </si>
  <si>
    <t>Gustavo de Almeida</t>
  </si>
  <si>
    <t>Rayan Victor</t>
  </si>
  <si>
    <t>Kaique Sales</t>
  </si>
  <si>
    <t>Romulo Pedroso</t>
  </si>
  <si>
    <t>Luiz Ricardo</t>
  </si>
  <si>
    <t>Daniel Lopes</t>
  </si>
  <si>
    <t>Talisson Gambaro</t>
  </si>
  <si>
    <t>João Victor da Costa</t>
  </si>
  <si>
    <t>Matheus Martins</t>
  </si>
  <si>
    <t>Hefer Willian</t>
  </si>
  <si>
    <t>Marco Antonio</t>
  </si>
  <si>
    <t>Ivan Salmazo</t>
  </si>
  <si>
    <t>Heitor Klumb</t>
  </si>
  <si>
    <t>João Pedro Silverio</t>
  </si>
  <si>
    <t>Tiago Rezende</t>
  </si>
  <si>
    <t>CAMPEÃO</t>
  </si>
  <si>
    <t>VICE CAMPEÃO</t>
  </si>
  <si>
    <t>SÉRIE BRONZE</t>
  </si>
  <si>
    <t>Pedro Mazureck</t>
  </si>
  <si>
    <t>Alexandre Henrique</t>
  </si>
  <si>
    <t>Pedro Ferreira</t>
  </si>
  <si>
    <t>Kauã Henzo</t>
  </si>
  <si>
    <t>Lucas Silveira</t>
  </si>
  <si>
    <t>Prefeitura de Monte Sião</t>
  </si>
  <si>
    <t>Talisson Daniel</t>
  </si>
  <si>
    <t>Luan de Morais</t>
  </si>
  <si>
    <t>Pedro Inácio</t>
  </si>
  <si>
    <t>Bruno Oliveira</t>
  </si>
  <si>
    <t>Gabriel Moraes</t>
  </si>
  <si>
    <t>Luiz Henrique Pugliesi</t>
  </si>
  <si>
    <t>Marcos Vinicius</t>
  </si>
  <si>
    <t>Mateus Martins</t>
  </si>
  <si>
    <t>João Victor Lima</t>
  </si>
  <si>
    <t>Jaciel Silva</t>
  </si>
  <si>
    <t>Rodrigo Menezes</t>
  </si>
  <si>
    <t>Thyago Fellype</t>
  </si>
  <si>
    <t>Matheus Marostica</t>
  </si>
  <si>
    <t>Guilherme Rodrigues</t>
  </si>
  <si>
    <t>DOMINGO</t>
  </si>
  <si>
    <t>SÉRIE PRATA</t>
  </si>
  <si>
    <t>SÉRIE OURO</t>
  </si>
  <si>
    <t>Antonio Barbosa</t>
  </si>
  <si>
    <t>Gabriel dos Santos</t>
  </si>
  <si>
    <t xml:space="preserve">Gabriel Moraes </t>
  </si>
  <si>
    <t>João Gabriel</t>
  </si>
  <si>
    <t>Marcelo Pinto</t>
  </si>
  <si>
    <t>Pontial dos Santos</t>
  </si>
  <si>
    <t>Enrico Elias</t>
  </si>
  <si>
    <t>João Vitor Bandeira</t>
  </si>
  <si>
    <t>ARTILHEIRO</t>
  </si>
  <si>
    <t>Erick Gabriel</t>
  </si>
  <si>
    <t>GOLEIRO MENOS VAZADO</t>
  </si>
  <si>
    <t>ARTILHEIROS</t>
  </si>
  <si>
    <t>Rui Gabriel</t>
  </si>
  <si>
    <t>Raí Gomes</t>
  </si>
  <si>
    <t>Matheus Kaique</t>
  </si>
  <si>
    <t>Kauã de Moraes</t>
  </si>
  <si>
    <t>José Augusto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</si>
</sst>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"/>
  </numFmts>
  <fonts count="5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AdLib BT"/>
      <family val="0"/>
    </font>
    <font>
      <sz val="16"/>
      <color indexed="8"/>
      <name val="AdLib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 style="dashed"/>
      <top style="thick">
        <color indexed="37"/>
      </top>
      <bottom style="dashed"/>
    </border>
    <border>
      <left style="dashed"/>
      <right style="dashed"/>
      <top style="thick">
        <color indexed="37"/>
      </top>
      <bottom style="dashed"/>
    </border>
    <border>
      <left>
        <color indexed="63"/>
      </left>
      <right style="dashed"/>
      <top style="dashed"/>
      <bottom style="thick">
        <color indexed="37"/>
      </bottom>
    </border>
    <border>
      <left style="dashed"/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dashed"/>
      <bottom style="thick">
        <color indexed="37"/>
      </bottom>
    </border>
    <border>
      <left style="dashed"/>
      <right style="thick">
        <color indexed="37"/>
      </right>
      <top style="thick">
        <color indexed="37"/>
      </top>
      <bottom style="dashed"/>
    </border>
    <border>
      <left style="thin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thick">
        <color indexed="37"/>
      </bottom>
    </border>
    <border>
      <left style="thick">
        <color indexed="37"/>
      </left>
      <right style="dashed"/>
      <top style="thick">
        <color indexed="37"/>
      </top>
      <bottom style="dashed"/>
    </border>
    <border>
      <left style="thick">
        <color indexed="37"/>
      </left>
      <right style="dashed"/>
      <top style="dashed"/>
      <bottom style="thick">
        <color indexed="37"/>
      </bottom>
    </border>
    <border>
      <left>
        <color indexed="63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dashed"/>
      <top style="thick">
        <color indexed="37"/>
      </top>
      <bottom style="thick">
        <color indexed="37"/>
      </bottom>
    </border>
    <border>
      <left style="dashed"/>
      <right style="dashed"/>
      <top style="thick">
        <color indexed="37"/>
      </top>
      <bottom style="thick">
        <color indexed="37"/>
      </bottom>
    </border>
    <border>
      <left>
        <color indexed="63"/>
      </left>
      <right style="dashed"/>
      <top style="thick">
        <color indexed="37"/>
      </top>
      <bottom style="thick">
        <color indexed="37"/>
      </bottom>
    </border>
    <border>
      <left style="dashed"/>
      <right style="thick">
        <color indexed="37"/>
      </right>
      <top style="thick">
        <color indexed="37"/>
      </top>
      <bottom style="thick">
        <color indexed="37"/>
      </bottom>
    </border>
    <border>
      <left style="dashed"/>
      <right style="dashed"/>
      <top style="thick">
        <color indexed="37"/>
      </top>
      <bottom>
        <color indexed="63"/>
      </bottom>
    </border>
    <border>
      <left>
        <color indexed="63"/>
      </left>
      <right style="dashed"/>
      <top style="thick">
        <color indexed="37"/>
      </top>
      <bottom>
        <color indexed="63"/>
      </bottom>
    </border>
    <border>
      <left style="dashed"/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thick">
        <color indexed="37"/>
      </right>
      <top>
        <color indexed="63"/>
      </top>
      <bottom>
        <color indexed="63"/>
      </bottom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n"/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6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textRotation="90"/>
    </xf>
    <xf numFmtId="0" fontId="5" fillId="35" borderId="16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30" xfId="0" applyFont="1" applyBorder="1" applyAlignment="1">
      <alignment horizontal="center" vertical="center" textRotation="90" wrapText="1"/>
    </xf>
    <xf numFmtId="0" fontId="5" fillId="33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5" fillId="33" borderId="35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" fillId="35" borderId="1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5" fillId="33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47" xfId="0" applyFont="1" applyBorder="1" applyAlignment="1">
      <alignment horizontal="center" vertical="center" textRotation="90" wrapText="1"/>
    </xf>
    <xf numFmtId="0" fontId="21" fillId="0" borderId="48" xfId="0" applyFont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18" fillId="0" borderId="47" xfId="0" applyFont="1" applyBorder="1" applyAlignment="1">
      <alignment horizontal="center" vertical="center" textRotation="90" wrapText="1"/>
    </xf>
    <xf numFmtId="0" fontId="10" fillId="35" borderId="18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18" fillId="0" borderId="48" xfId="0" applyFont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10" fillId="38" borderId="50" xfId="0" applyFont="1" applyFill="1" applyBorder="1" applyAlignment="1">
      <alignment horizontal="center" vertical="center"/>
    </xf>
    <xf numFmtId="0" fontId="10" fillId="38" borderId="51" xfId="0" applyFont="1" applyFill="1" applyBorder="1" applyAlignment="1">
      <alignment horizontal="center" vertical="center"/>
    </xf>
    <xf numFmtId="0" fontId="10" fillId="38" borderId="52" xfId="0" applyFont="1" applyFill="1" applyBorder="1" applyAlignment="1">
      <alignment horizontal="center" vertical="center"/>
    </xf>
    <xf numFmtId="0" fontId="10" fillId="39" borderId="50" xfId="0" applyFont="1" applyFill="1" applyBorder="1" applyAlignment="1">
      <alignment horizontal="center" vertical="center"/>
    </xf>
    <xf numFmtId="0" fontId="10" fillId="39" borderId="51" xfId="0" applyFont="1" applyFill="1" applyBorder="1" applyAlignment="1">
      <alignment horizontal="center" vertical="center"/>
    </xf>
    <xf numFmtId="0" fontId="10" fillId="39" borderId="5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53" xfId="0" applyFont="1" applyBorder="1" applyAlignment="1">
      <alignment horizontal="center" vertical="center" textRotation="90" wrapText="1"/>
    </xf>
    <xf numFmtId="0" fontId="18" fillId="0" borderId="54" xfId="0" applyFont="1" applyBorder="1" applyAlignment="1">
      <alignment horizontal="center" vertical="center" textRotation="90" wrapText="1"/>
    </xf>
    <xf numFmtId="0" fontId="18" fillId="0" borderId="55" xfId="0" applyFont="1" applyBorder="1" applyAlignment="1">
      <alignment horizontal="center" vertical="center" textRotation="90" wrapText="1"/>
    </xf>
    <xf numFmtId="0" fontId="21" fillId="0" borderId="48" xfId="0" applyFont="1" applyBorder="1" applyAlignment="1">
      <alignment horizontal="center" vertical="center" textRotation="90" wrapText="1"/>
    </xf>
    <xf numFmtId="0" fontId="21" fillId="0" borderId="49" xfId="0" applyFont="1" applyBorder="1" applyAlignment="1">
      <alignment horizontal="center" vertical="center" textRotation="90" wrapText="1"/>
    </xf>
    <xf numFmtId="0" fontId="10" fillId="40" borderId="50" xfId="0" applyFont="1" applyFill="1" applyBorder="1" applyAlignment="1">
      <alignment horizontal="center" vertical="center"/>
    </xf>
    <xf numFmtId="0" fontId="10" fillId="40" borderId="51" xfId="0" applyFont="1" applyFill="1" applyBorder="1" applyAlignment="1">
      <alignment horizontal="center" vertical="center"/>
    </xf>
    <xf numFmtId="0" fontId="10" fillId="40" borderId="52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textRotation="90" wrapText="1"/>
    </xf>
    <xf numFmtId="0" fontId="10" fillId="35" borderId="29" xfId="0" applyFont="1" applyFill="1" applyBorder="1" applyAlignment="1">
      <alignment horizontal="center" vertical="center" textRotation="90"/>
    </xf>
    <xf numFmtId="0" fontId="9" fillId="36" borderId="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0" fillId="34" borderId="6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1590675</xdr:colOff>
      <xdr:row>2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1381125</xdr:colOff>
      <xdr:row>1</xdr:row>
      <xdr:rowOff>57150</xdr:rowOff>
    </xdr:from>
    <xdr:to>
      <xdr:col>5</xdr:col>
      <xdr:colOff>342900</xdr:colOff>
      <xdr:row>3</xdr:row>
      <xdr:rowOff>142875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181225" y="247650"/>
          <a:ext cx="1019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1285875</xdr:colOff>
      <xdr:row>1</xdr:row>
      <xdr:rowOff>0</xdr:rowOff>
    </xdr:from>
    <xdr:to>
      <xdr:col>2</xdr:col>
      <xdr:colOff>933450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1485900" y="133350"/>
          <a:ext cx="1419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showGridLines="0" tabSelected="1" zoomScale="130" zoomScaleNormal="130" zoomScaleSheetLayoutView="130" workbookViewId="0" topLeftCell="A1">
      <selection activeCell="N50" sqref="N50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4.57421875" style="1" customWidth="1"/>
    <col min="15" max="15" width="5.7109375" style="1" customWidth="1"/>
    <col min="16" max="16" width="5.421875" style="1" customWidth="1"/>
    <col min="17" max="16384" width="9.140625" style="1" customWidth="1"/>
  </cols>
  <sheetData>
    <row r="1" ht="15"/>
    <row r="2" ht="15.75">
      <c r="F2" s="4"/>
    </row>
    <row r="3" spans="7:9" ht="15.75">
      <c r="G3" s="117"/>
      <c r="H3" s="118"/>
      <c r="I3" s="118"/>
    </row>
    <row r="4" spans="1:8" ht="18.75" thickBot="1">
      <c r="A4" s="1"/>
      <c r="B4" s="59" t="s">
        <v>25</v>
      </c>
      <c r="C4" s="24"/>
      <c r="D4" s="24"/>
      <c r="H4" s="21" t="s">
        <v>24</v>
      </c>
    </row>
    <row r="5" spans="1:14" s="3" customFormat="1" ht="15" customHeight="1" thickBot="1" thickTop="1">
      <c r="A5" s="108" t="s">
        <v>32</v>
      </c>
      <c r="B5" s="119" t="s">
        <v>33</v>
      </c>
      <c r="C5" s="88" t="s">
        <v>12</v>
      </c>
      <c r="D5" s="89" t="s">
        <v>13</v>
      </c>
      <c r="E5" s="90" t="s">
        <v>0</v>
      </c>
      <c r="F5" s="91" t="s">
        <v>1</v>
      </c>
      <c r="G5" s="91" t="s">
        <v>2</v>
      </c>
      <c r="H5" s="91" t="s">
        <v>3</v>
      </c>
      <c r="I5" s="91" t="s">
        <v>8</v>
      </c>
      <c r="J5" s="91" t="s">
        <v>9</v>
      </c>
      <c r="K5" s="91" t="s">
        <v>4</v>
      </c>
      <c r="L5" s="91" t="s">
        <v>5</v>
      </c>
      <c r="M5" s="92" t="s">
        <v>6</v>
      </c>
      <c r="N5" s="93" t="s">
        <v>7</v>
      </c>
    </row>
    <row r="6" spans="1:14" s="5" customFormat="1" ht="20.25" thickTop="1">
      <c r="A6" s="109"/>
      <c r="B6" s="120"/>
      <c r="C6" s="70">
        <v>2</v>
      </c>
      <c r="D6" s="28"/>
      <c r="E6" s="71" t="s">
        <v>41</v>
      </c>
      <c r="F6" s="72">
        <f>H6*3+I6*1</f>
        <v>10</v>
      </c>
      <c r="G6" s="72">
        <f>H6+I6+J6</f>
        <v>4</v>
      </c>
      <c r="H6" s="72">
        <v>3</v>
      </c>
      <c r="I6" s="72">
        <v>1</v>
      </c>
      <c r="J6" s="72">
        <v>0</v>
      </c>
      <c r="K6" s="72">
        <v>6</v>
      </c>
      <c r="L6" s="72">
        <v>1</v>
      </c>
      <c r="M6" s="73">
        <f>K6-L6</f>
        <v>5</v>
      </c>
      <c r="N6" s="101" t="s">
        <v>156</v>
      </c>
    </row>
    <row r="7" spans="1:14" ht="20.25" thickBot="1">
      <c r="A7" s="110"/>
      <c r="B7" s="120"/>
      <c r="C7" s="74">
        <v>4</v>
      </c>
      <c r="D7" s="30">
        <v>3</v>
      </c>
      <c r="E7" s="75" t="s">
        <v>37</v>
      </c>
      <c r="F7" s="31">
        <f>H7*3+I7*1</f>
        <v>4</v>
      </c>
      <c r="G7" s="31">
        <f>H7+I7+J7</f>
        <v>4</v>
      </c>
      <c r="H7" s="31">
        <v>1</v>
      </c>
      <c r="I7" s="31">
        <v>1</v>
      </c>
      <c r="J7" s="31">
        <v>2</v>
      </c>
      <c r="K7" s="31">
        <v>4</v>
      </c>
      <c r="L7" s="31">
        <v>7</v>
      </c>
      <c r="M7" s="76">
        <f>K7-L7</f>
        <v>-3</v>
      </c>
      <c r="N7" s="100" t="s">
        <v>157</v>
      </c>
    </row>
    <row r="8" spans="1:14" ht="16.5" thickBot="1" thickTop="1">
      <c r="A8" s="98"/>
      <c r="B8" s="120"/>
      <c r="C8" s="111" t="s">
        <v>180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3"/>
    </row>
    <row r="9" spans="1:15" ht="20.25" thickTop="1">
      <c r="A9" s="108"/>
      <c r="B9" s="120"/>
      <c r="C9" s="70">
        <v>3</v>
      </c>
      <c r="D9" s="28">
        <v>1</v>
      </c>
      <c r="E9" s="71" t="s">
        <v>15</v>
      </c>
      <c r="F9" s="72">
        <f>H9*3+I9*1</f>
        <v>5</v>
      </c>
      <c r="G9" s="72">
        <f>H9+I9+J9</f>
        <v>4</v>
      </c>
      <c r="H9" s="72">
        <v>1</v>
      </c>
      <c r="I9" s="72">
        <v>2</v>
      </c>
      <c r="J9" s="72">
        <v>1</v>
      </c>
      <c r="K9" s="72">
        <v>5</v>
      </c>
      <c r="L9" s="72">
        <v>5</v>
      </c>
      <c r="M9" s="73">
        <f>K9-L9</f>
        <v>0</v>
      </c>
      <c r="N9" s="101" t="s">
        <v>156</v>
      </c>
      <c r="O9" s="3"/>
    </row>
    <row r="10" spans="1:17" ht="20.25" thickBot="1">
      <c r="A10" s="109"/>
      <c r="B10" s="120"/>
      <c r="C10" s="74">
        <v>8</v>
      </c>
      <c r="D10" s="30"/>
      <c r="E10" s="75" t="s">
        <v>38</v>
      </c>
      <c r="F10" s="31">
        <f>H10*3+I10*1</f>
        <v>2</v>
      </c>
      <c r="G10" s="31">
        <f>H10+I10+J10</f>
        <v>4</v>
      </c>
      <c r="H10" s="31">
        <v>0</v>
      </c>
      <c r="I10" s="31">
        <v>2</v>
      </c>
      <c r="J10" s="31">
        <v>2</v>
      </c>
      <c r="K10" s="31">
        <v>2</v>
      </c>
      <c r="L10" s="31">
        <v>4</v>
      </c>
      <c r="M10" s="76">
        <f>K10-L10</f>
        <v>-2</v>
      </c>
      <c r="N10" s="100" t="s">
        <v>157</v>
      </c>
      <c r="O10" s="22"/>
      <c r="P10" s="23"/>
      <c r="Q10" s="23"/>
    </row>
    <row r="11" spans="1:14" ht="15" customHeight="1" thickBot="1" thickTop="1">
      <c r="A11" s="110"/>
      <c r="B11" s="121"/>
      <c r="C11" s="74">
        <f>SUM(C6:C10)</f>
        <v>17</v>
      </c>
      <c r="D11" s="30">
        <f>SUM(D6:D10)</f>
        <v>4</v>
      </c>
      <c r="E11" s="29"/>
      <c r="F11" s="31"/>
      <c r="G11" s="31">
        <f>SUM(G6:G10)</f>
        <v>16</v>
      </c>
      <c r="H11" s="31"/>
      <c r="I11" s="31"/>
      <c r="J11" s="31"/>
      <c r="K11" s="31">
        <f>SUM(K6:K10)</f>
        <v>17</v>
      </c>
      <c r="L11" s="31">
        <f>SUM(L6:L10)</f>
        <v>17</v>
      </c>
      <c r="M11" s="32"/>
      <c r="N11" s="31"/>
    </row>
    <row r="12" spans="1:14" ht="9.75" customHeight="1" thickBot="1" thickTop="1">
      <c r="A12" s="81"/>
      <c r="B12" s="81"/>
      <c r="C12" s="82"/>
      <c r="D12" s="82"/>
      <c r="E12" s="82"/>
      <c r="F12" s="81"/>
      <c r="G12" s="81"/>
      <c r="H12" s="81"/>
      <c r="I12" s="81"/>
      <c r="J12" s="81"/>
      <c r="K12" s="81"/>
      <c r="L12" s="81"/>
      <c r="M12" s="81"/>
      <c r="N12" s="82"/>
    </row>
    <row r="13" spans="1:14" s="3" customFormat="1" ht="15" customHeight="1" thickBot="1" thickTop="1">
      <c r="A13" s="122" t="s">
        <v>32</v>
      </c>
      <c r="B13" s="119" t="s">
        <v>34</v>
      </c>
      <c r="C13" s="70" t="s">
        <v>12</v>
      </c>
      <c r="D13" s="27" t="s">
        <v>13</v>
      </c>
      <c r="E13" s="25" t="s">
        <v>0</v>
      </c>
      <c r="F13" s="28" t="s">
        <v>1</v>
      </c>
      <c r="G13" s="28" t="s">
        <v>2</v>
      </c>
      <c r="H13" s="28" t="s">
        <v>3</v>
      </c>
      <c r="I13" s="28" t="s">
        <v>8</v>
      </c>
      <c r="J13" s="28" t="s">
        <v>9</v>
      </c>
      <c r="K13" s="28" t="s">
        <v>4</v>
      </c>
      <c r="L13" s="28" t="s">
        <v>5</v>
      </c>
      <c r="M13" s="33" t="s">
        <v>6</v>
      </c>
      <c r="N13" s="58" t="s">
        <v>7</v>
      </c>
    </row>
    <row r="14" spans="1:14" s="3" customFormat="1" ht="15" customHeight="1" thickBot="1" thickTop="1">
      <c r="A14" s="106"/>
      <c r="B14" s="120"/>
      <c r="C14" s="114" t="s">
        <v>181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/>
    </row>
    <row r="15" spans="1:14" s="5" customFormat="1" ht="20.25" thickTop="1">
      <c r="A15" s="106"/>
      <c r="B15" s="120"/>
      <c r="C15" s="70">
        <v>4</v>
      </c>
      <c r="D15" s="28">
        <v>1</v>
      </c>
      <c r="E15" s="71" t="s">
        <v>15</v>
      </c>
      <c r="F15" s="72">
        <f>H15*3+I15*1</f>
        <v>10</v>
      </c>
      <c r="G15" s="72">
        <f>H15+I15+J15</f>
        <v>5</v>
      </c>
      <c r="H15" s="72">
        <v>3</v>
      </c>
      <c r="I15" s="72">
        <v>1</v>
      </c>
      <c r="J15" s="72">
        <v>1</v>
      </c>
      <c r="K15" s="72">
        <v>11</v>
      </c>
      <c r="L15" s="72">
        <v>5</v>
      </c>
      <c r="M15" s="73">
        <f>K15-L15</f>
        <v>6</v>
      </c>
      <c r="N15" s="101" t="s">
        <v>156</v>
      </c>
    </row>
    <row r="16" spans="1:14" s="5" customFormat="1" ht="20.25" thickBot="1">
      <c r="A16" s="123"/>
      <c r="B16" s="120"/>
      <c r="C16" s="74">
        <v>3</v>
      </c>
      <c r="D16" s="30"/>
      <c r="E16" s="75" t="s">
        <v>29</v>
      </c>
      <c r="F16" s="31">
        <f>H16*3+I16*1</f>
        <v>7</v>
      </c>
      <c r="G16" s="31">
        <f>H16+I16+J16</f>
        <v>5</v>
      </c>
      <c r="H16" s="31">
        <v>2</v>
      </c>
      <c r="I16" s="31">
        <v>1</v>
      </c>
      <c r="J16" s="31">
        <v>2</v>
      </c>
      <c r="K16" s="31">
        <v>8</v>
      </c>
      <c r="L16" s="31">
        <v>7</v>
      </c>
      <c r="M16" s="76">
        <f>K16-L16</f>
        <v>1</v>
      </c>
      <c r="N16" s="100" t="s">
        <v>157</v>
      </c>
    </row>
    <row r="17" spans="1:14" s="5" customFormat="1" ht="14.25" thickBot="1" thickTop="1">
      <c r="A17" s="96"/>
      <c r="B17" s="120"/>
      <c r="C17" s="111" t="s">
        <v>180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s="5" customFormat="1" ht="21" thickBot="1" thickTop="1">
      <c r="A18" s="96"/>
      <c r="B18" s="120"/>
      <c r="C18" s="74">
        <v>3</v>
      </c>
      <c r="D18" s="30">
        <v>1</v>
      </c>
      <c r="E18" s="75" t="s">
        <v>41</v>
      </c>
      <c r="F18" s="31">
        <f>H18*3+I18*1</f>
        <v>9</v>
      </c>
      <c r="G18" s="31">
        <f>H18+I18+J18</f>
        <v>5</v>
      </c>
      <c r="H18" s="31">
        <v>3</v>
      </c>
      <c r="I18" s="31">
        <v>0</v>
      </c>
      <c r="J18" s="31">
        <v>2</v>
      </c>
      <c r="K18" s="31">
        <v>7</v>
      </c>
      <c r="L18" s="31">
        <v>6</v>
      </c>
      <c r="M18" s="76">
        <f>K18-L18</f>
        <v>1</v>
      </c>
      <c r="N18" s="101" t="s">
        <v>156</v>
      </c>
    </row>
    <row r="19" spans="1:14" ht="21" thickBot="1" thickTop="1">
      <c r="A19" s="97"/>
      <c r="B19" s="120"/>
      <c r="C19" s="70">
        <v>10</v>
      </c>
      <c r="D19" s="28">
        <f>1</f>
        <v>1</v>
      </c>
      <c r="E19" s="71" t="s">
        <v>27</v>
      </c>
      <c r="F19" s="72">
        <f>H19*3+I19*1</f>
        <v>7</v>
      </c>
      <c r="G19" s="72">
        <f>H19+I19+J19</f>
        <v>5</v>
      </c>
      <c r="H19" s="72">
        <v>2</v>
      </c>
      <c r="I19" s="72">
        <v>1</v>
      </c>
      <c r="J19" s="72">
        <v>2</v>
      </c>
      <c r="K19" s="72">
        <v>10</v>
      </c>
      <c r="L19" s="72">
        <v>7</v>
      </c>
      <c r="M19" s="73">
        <f>K19-L19</f>
        <v>3</v>
      </c>
      <c r="N19" s="100" t="s">
        <v>157</v>
      </c>
    </row>
    <row r="20" spans="1:17" ht="13.5" customHeight="1" thickBot="1" thickTop="1">
      <c r="A20" s="99"/>
      <c r="B20" s="120"/>
      <c r="C20" s="124" t="s">
        <v>158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6"/>
      <c r="O20" s="22"/>
      <c r="P20" s="23"/>
      <c r="Q20" s="23"/>
    </row>
    <row r="21" spans="1:17" ht="20.25" thickTop="1">
      <c r="A21" s="122"/>
      <c r="B21" s="120"/>
      <c r="C21" s="70">
        <v>6</v>
      </c>
      <c r="D21" s="28">
        <v>1</v>
      </c>
      <c r="E21" s="71" t="s">
        <v>39</v>
      </c>
      <c r="F21" s="72">
        <f>H21*3+I21*1</f>
        <v>7</v>
      </c>
      <c r="G21" s="72">
        <f>H21+I21+J21</f>
        <v>4</v>
      </c>
      <c r="H21" s="72">
        <v>2</v>
      </c>
      <c r="I21" s="72">
        <v>1</v>
      </c>
      <c r="J21" s="72">
        <v>1</v>
      </c>
      <c r="K21" s="72">
        <v>12</v>
      </c>
      <c r="L21" s="72">
        <v>8</v>
      </c>
      <c r="M21" s="73">
        <f>K21-L21</f>
        <v>4</v>
      </c>
      <c r="N21" s="101" t="s">
        <v>156</v>
      </c>
      <c r="O21" s="22"/>
      <c r="P21" s="23"/>
      <c r="Q21" s="23"/>
    </row>
    <row r="22" spans="1:17" ht="20.25" thickBot="1">
      <c r="A22" s="123"/>
      <c r="B22" s="120"/>
      <c r="C22" s="74">
        <v>1</v>
      </c>
      <c r="D22" s="30"/>
      <c r="E22" s="75" t="s">
        <v>30</v>
      </c>
      <c r="F22" s="31">
        <f>H22*3+I22*1</f>
        <v>0</v>
      </c>
      <c r="G22" s="31">
        <f>H22+I22+J22</f>
        <v>4</v>
      </c>
      <c r="H22" s="31">
        <v>0</v>
      </c>
      <c r="I22" s="31">
        <v>0</v>
      </c>
      <c r="J22" s="31">
        <v>4</v>
      </c>
      <c r="K22" s="31">
        <v>2</v>
      </c>
      <c r="L22" s="31">
        <v>17</v>
      </c>
      <c r="M22" s="76">
        <f>K22-L22</f>
        <v>-15</v>
      </c>
      <c r="N22" s="100" t="s">
        <v>157</v>
      </c>
      <c r="O22" s="22"/>
      <c r="P22" s="23"/>
      <c r="Q22" s="23"/>
    </row>
    <row r="23" spans="1:14" ht="15" customHeight="1" thickBot="1" thickTop="1">
      <c r="A23" s="60"/>
      <c r="B23" s="121"/>
      <c r="C23" s="68">
        <f>SUM(C15:C22)</f>
        <v>27</v>
      </c>
      <c r="D23" s="77">
        <f>SUM(D15:D22)</f>
        <v>4</v>
      </c>
      <c r="E23" s="78"/>
      <c r="F23" s="79"/>
      <c r="G23" s="79">
        <f>SUM(G15:G22)</f>
        <v>28</v>
      </c>
      <c r="H23" s="79"/>
      <c r="I23" s="79"/>
      <c r="J23" s="79"/>
      <c r="K23" s="79">
        <f>SUM(K15:K22)</f>
        <v>50</v>
      </c>
      <c r="L23" s="79">
        <f>SUM(L15:L22)</f>
        <v>50</v>
      </c>
      <c r="M23" s="80"/>
      <c r="N23" s="79"/>
    </row>
    <row r="24" spans="1:14" ht="9.75" customHeight="1" thickBot="1" thickTop="1">
      <c r="A24" s="81"/>
      <c r="B24" s="81"/>
      <c r="C24" s="82"/>
      <c r="D24" s="82"/>
      <c r="E24" s="82"/>
      <c r="F24" s="81"/>
      <c r="G24" s="81"/>
      <c r="H24" s="81"/>
      <c r="I24" s="81"/>
      <c r="J24" s="81"/>
      <c r="K24" s="81"/>
      <c r="L24" s="81"/>
      <c r="M24" s="81"/>
      <c r="N24" s="82"/>
    </row>
    <row r="25" spans="1:14" s="3" customFormat="1" ht="15" customHeight="1" thickBot="1" thickTop="1">
      <c r="A25" s="122" t="s">
        <v>32</v>
      </c>
      <c r="B25" s="119" t="s">
        <v>35</v>
      </c>
      <c r="C25" s="70" t="s">
        <v>12</v>
      </c>
      <c r="D25" s="27" t="s">
        <v>13</v>
      </c>
      <c r="E25" s="25" t="s">
        <v>0</v>
      </c>
      <c r="F25" s="28" t="s">
        <v>1</v>
      </c>
      <c r="G25" s="28" t="s">
        <v>2</v>
      </c>
      <c r="H25" s="28" t="s">
        <v>3</v>
      </c>
      <c r="I25" s="28" t="s">
        <v>8</v>
      </c>
      <c r="J25" s="28" t="s">
        <v>9</v>
      </c>
      <c r="K25" s="28" t="s">
        <v>4</v>
      </c>
      <c r="L25" s="28" t="s">
        <v>5</v>
      </c>
      <c r="M25" s="33" t="s">
        <v>6</v>
      </c>
      <c r="N25" s="58" t="s">
        <v>7</v>
      </c>
    </row>
    <row r="26" spans="1:14" s="3" customFormat="1" ht="15" customHeight="1" thickBot="1" thickTop="1">
      <c r="A26" s="106"/>
      <c r="B26" s="120"/>
      <c r="C26" s="114" t="s">
        <v>181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/>
    </row>
    <row r="27" spans="1:14" s="5" customFormat="1" ht="20.25" thickTop="1">
      <c r="A27" s="109"/>
      <c r="B27" s="120"/>
      <c r="C27" s="70">
        <v>5</v>
      </c>
      <c r="D27" s="28"/>
      <c r="E27" s="71" t="s">
        <v>15</v>
      </c>
      <c r="F27" s="72">
        <f>H27*3+I27*1</f>
        <v>15</v>
      </c>
      <c r="G27" s="72">
        <v>3</v>
      </c>
      <c r="H27" s="72">
        <v>5</v>
      </c>
      <c r="I27" s="72">
        <v>0</v>
      </c>
      <c r="J27" s="72">
        <v>0</v>
      </c>
      <c r="K27" s="72">
        <v>22</v>
      </c>
      <c r="L27" s="72">
        <v>1</v>
      </c>
      <c r="M27" s="73">
        <f>K27-L27</f>
        <v>21</v>
      </c>
      <c r="N27" s="101" t="s">
        <v>156</v>
      </c>
    </row>
    <row r="28" spans="1:14" ht="20.25" thickBot="1">
      <c r="A28" s="110"/>
      <c r="B28" s="120"/>
      <c r="C28" s="74">
        <v>1</v>
      </c>
      <c r="D28" s="30"/>
      <c r="E28" s="75" t="s">
        <v>40</v>
      </c>
      <c r="F28" s="31">
        <f>H28*3+I28*1</f>
        <v>12</v>
      </c>
      <c r="G28" s="31">
        <v>3</v>
      </c>
      <c r="H28" s="31">
        <v>4</v>
      </c>
      <c r="I28" s="31">
        <v>0</v>
      </c>
      <c r="J28" s="31">
        <v>1</v>
      </c>
      <c r="K28" s="31">
        <v>18</v>
      </c>
      <c r="L28" s="31">
        <v>3</v>
      </c>
      <c r="M28" s="76">
        <f>K28-L28</f>
        <v>15</v>
      </c>
      <c r="N28" s="100" t="s">
        <v>157</v>
      </c>
    </row>
    <row r="29" spans="1:14" ht="12.75" customHeight="1" thickBot="1" thickTop="1">
      <c r="A29" s="98"/>
      <c r="B29" s="120"/>
      <c r="C29" s="111" t="s">
        <v>180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3"/>
    </row>
    <row r="30" spans="1:15" ht="19.5" customHeight="1" thickTop="1">
      <c r="A30" s="122"/>
      <c r="B30" s="120"/>
      <c r="C30" s="70">
        <v>1</v>
      </c>
      <c r="D30" s="28"/>
      <c r="E30" s="71" t="s">
        <v>29</v>
      </c>
      <c r="F30" s="72">
        <f>H30*3+I30*1</f>
        <v>7</v>
      </c>
      <c r="G30" s="72">
        <v>3</v>
      </c>
      <c r="H30" s="72">
        <v>2</v>
      </c>
      <c r="I30" s="72">
        <v>1</v>
      </c>
      <c r="J30" s="72">
        <v>2</v>
      </c>
      <c r="K30" s="72">
        <v>6</v>
      </c>
      <c r="L30" s="72">
        <v>11</v>
      </c>
      <c r="M30" s="73">
        <f>K30-L30</f>
        <v>-5</v>
      </c>
      <c r="N30" s="101" t="s">
        <v>156</v>
      </c>
      <c r="O30" s="3"/>
    </row>
    <row r="31" spans="1:17" ht="19.5" customHeight="1" thickBot="1">
      <c r="A31" s="127"/>
      <c r="B31" s="120"/>
      <c r="C31" s="74">
        <v>9</v>
      </c>
      <c r="D31" s="30"/>
      <c r="E31" s="75" t="s">
        <v>27</v>
      </c>
      <c r="F31" s="31">
        <f>H31*3+I31*1</f>
        <v>4</v>
      </c>
      <c r="G31" s="31">
        <v>3</v>
      </c>
      <c r="H31" s="31">
        <v>1</v>
      </c>
      <c r="I31" s="31">
        <v>1</v>
      </c>
      <c r="J31" s="31">
        <v>3</v>
      </c>
      <c r="K31" s="31">
        <v>2</v>
      </c>
      <c r="L31" s="31">
        <v>12</v>
      </c>
      <c r="M31" s="76">
        <f>K31-L31</f>
        <v>-10</v>
      </c>
      <c r="N31" s="100" t="s">
        <v>157</v>
      </c>
      <c r="O31" s="22"/>
      <c r="P31" s="23"/>
      <c r="Q31" s="23"/>
    </row>
    <row r="32" spans="1:17" ht="12.75" customHeight="1" thickBot="1" thickTop="1">
      <c r="A32" s="99"/>
      <c r="B32" s="120"/>
      <c r="C32" s="124" t="s">
        <v>158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6"/>
      <c r="O32" s="22"/>
      <c r="P32" s="23"/>
      <c r="Q32" s="23"/>
    </row>
    <row r="33" spans="1:17" ht="21.75" customHeight="1" thickTop="1">
      <c r="A33" s="122"/>
      <c r="B33" s="120"/>
      <c r="C33" s="70">
        <v>1</v>
      </c>
      <c r="D33" s="28"/>
      <c r="E33" s="71" t="s">
        <v>28</v>
      </c>
      <c r="F33" s="72">
        <f>H33*3+I33*1</f>
        <v>3</v>
      </c>
      <c r="G33" s="72">
        <f>H33+I33+J33</f>
        <v>4</v>
      </c>
      <c r="H33" s="72">
        <v>1</v>
      </c>
      <c r="I33" s="72">
        <v>0</v>
      </c>
      <c r="J33" s="72">
        <v>3</v>
      </c>
      <c r="K33" s="72">
        <v>3</v>
      </c>
      <c r="L33" s="72">
        <v>15</v>
      </c>
      <c r="M33" s="73">
        <f>K33-L33</f>
        <v>-12</v>
      </c>
      <c r="N33" s="101" t="s">
        <v>156</v>
      </c>
      <c r="O33" s="22"/>
      <c r="P33" s="23"/>
      <c r="Q33" s="23"/>
    </row>
    <row r="34" spans="1:17" ht="21.75" customHeight="1" thickBot="1">
      <c r="A34" s="107"/>
      <c r="B34" s="120"/>
      <c r="C34" s="74">
        <v>3</v>
      </c>
      <c r="D34" s="30"/>
      <c r="E34" s="75" t="s">
        <v>42</v>
      </c>
      <c r="F34" s="31">
        <f>H34*3+I34*1</f>
        <v>0</v>
      </c>
      <c r="G34" s="31">
        <v>3</v>
      </c>
      <c r="H34" s="31">
        <v>0</v>
      </c>
      <c r="I34" s="31">
        <v>0</v>
      </c>
      <c r="J34" s="31">
        <v>4</v>
      </c>
      <c r="K34" s="31">
        <v>2</v>
      </c>
      <c r="L34" s="31">
        <v>11</v>
      </c>
      <c r="M34" s="76">
        <f>K34-L34</f>
        <v>-9</v>
      </c>
      <c r="N34" s="100" t="s">
        <v>157</v>
      </c>
      <c r="O34" s="22"/>
      <c r="P34" s="23"/>
      <c r="Q34" s="23"/>
    </row>
    <row r="35" spans="1:14" ht="15" customHeight="1" thickBot="1" thickTop="1">
      <c r="A35" s="60"/>
      <c r="B35" s="121"/>
      <c r="C35" s="68">
        <f>SUM(C27:C34)</f>
        <v>20</v>
      </c>
      <c r="D35" s="77">
        <f>SUM(D27:D34)</f>
        <v>0</v>
      </c>
      <c r="E35" s="78"/>
      <c r="F35" s="79"/>
      <c r="G35" s="79">
        <f>SUM(G27:G31)</f>
        <v>12</v>
      </c>
      <c r="H35" s="79"/>
      <c r="I35" s="79"/>
      <c r="J35" s="79"/>
      <c r="K35" s="79">
        <f>SUM(K27:K34)</f>
        <v>53</v>
      </c>
      <c r="L35" s="79">
        <f>SUM(L27:L34)</f>
        <v>53</v>
      </c>
      <c r="M35" s="80"/>
      <c r="N35" s="79"/>
    </row>
    <row r="36" spans="1:14" ht="9.75" customHeight="1" thickBot="1" thickTop="1">
      <c r="A36" s="81"/>
      <c r="B36" s="81"/>
      <c r="C36" s="82"/>
      <c r="D36" s="82"/>
      <c r="E36" s="82"/>
      <c r="F36" s="81"/>
      <c r="G36" s="81"/>
      <c r="H36" s="81"/>
      <c r="I36" s="81"/>
      <c r="J36" s="81"/>
      <c r="K36" s="81"/>
      <c r="L36" s="81"/>
      <c r="M36" s="81"/>
      <c r="N36" s="82"/>
    </row>
    <row r="37" spans="1:14" s="3" customFormat="1" ht="15" customHeight="1" thickBot="1" thickTop="1">
      <c r="A37" s="122" t="s">
        <v>32</v>
      </c>
      <c r="B37" s="119" t="s">
        <v>36</v>
      </c>
      <c r="C37" s="26" t="s">
        <v>12</v>
      </c>
      <c r="D37" s="27" t="s">
        <v>13</v>
      </c>
      <c r="E37" s="25" t="s">
        <v>0</v>
      </c>
      <c r="F37" s="28" t="s">
        <v>1</v>
      </c>
      <c r="G37" s="28" t="s">
        <v>2</v>
      </c>
      <c r="H37" s="28" t="s">
        <v>3</v>
      </c>
      <c r="I37" s="28" t="s">
        <v>8</v>
      </c>
      <c r="J37" s="28" t="s">
        <v>9</v>
      </c>
      <c r="K37" s="28" t="s">
        <v>4</v>
      </c>
      <c r="L37" s="28" t="s">
        <v>5</v>
      </c>
      <c r="M37" s="33" t="s">
        <v>6</v>
      </c>
      <c r="N37" s="58" t="s">
        <v>7</v>
      </c>
    </row>
    <row r="38" spans="1:14" s="3" customFormat="1" ht="15" customHeight="1" thickBot="1" thickTop="1">
      <c r="A38" s="106"/>
      <c r="B38" s="120"/>
      <c r="C38" s="114" t="s">
        <v>181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6"/>
    </row>
    <row r="39" spans="1:14" s="5" customFormat="1" ht="20.25" thickTop="1">
      <c r="A39" s="109"/>
      <c r="B39" s="120"/>
      <c r="C39" s="70"/>
      <c r="D39" s="28"/>
      <c r="E39" s="71" t="s">
        <v>29</v>
      </c>
      <c r="F39" s="72">
        <f>H39*3+I39*1</f>
        <v>13</v>
      </c>
      <c r="G39" s="72">
        <v>3</v>
      </c>
      <c r="H39" s="72">
        <v>4</v>
      </c>
      <c r="I39" s="72">
        <v>1</v>
      </c>
      <c r="J39" s="72">
        <v>0</v>
      </c>
      <c r="K39" s="72">
        <v>16</v>
      </c>
      <c r="L39" s="72">
        <v>4</v>
      </c>
      <c r="M39" s="73">
        <f>K39-L39</f>
        <v>12</v>
      </c>
      <c r="N39" s="101" t="s">
        <v>156</v>
      </c>
    </row>
    <row r="40" spans="1:14" s="5" customFormat="1" ht="20.25" thickBot="1">
      <c r="A40" s="110"/>
      <c r="B40" s="120"/>
      <c r="C40" s="74"/>
      <c r="D40" s="30"/>
      <c r="E40" s="75" t="s">
        <v>30</v>
      </c>
      <c r="F40" s="31">
        <f>H40*3+I40*1</f>
        <v>8</v>
      </c>
      <c r="G40" s="31">
        <v>3</v>
      </c>
      <c r="H40" s="31">
        <v>2</v>
      </c>
      <c r="I40" s="31">
        <v>2</v>
      </c>
      <c r="J40" s="31">
        <v>1</v>
      </c>
      <c r="K40" s="31">
        <v>15</v>
      </c>
      <c r="L40" s="31">
        <v>6</v>
      </c>
      <c r="M40" s="76">
        <f>K40-L40</f>
        <v>9</v>
      </c>
      <c r="N40" s="100" t="s">
        <v>157</v>
      </c>
    </row>
    <row r="41" spans="1:14" s="5" customFormat="1" ht="13.5" customHeight="1" thickBot="1" thickTop="1">
      <c r="A41" s="98"/>
      <c r="B41" s="120"/>
      <c r="C41" s="111" t="s">
        <v>180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3"/>
    </row>
    <row r="42" spans="1:17" ht="20.25" thickTop="1">
      <c r="A42" s="122"/>
      <c r="B42" s="120"/>
      <c r="C42" s="70"/>
      <c r="D42" s="28"/>
      <c r="E42" s="71" t="s">
        <v>43</v>
      </c>
      <c r="F42" s="72">
        <f>H42*3+I42*1</f>
        <v>7</v>
      </c>
      <c r="G42" s="72">
        <v>3</v>
      </c>
      <c r="H42" s="72">
        <v>2</v>
      </c>
      <c r="I42" s="72">
        <v>1</v>
      </c>
      <c r="J42" s="72">
        <v>2</v>
      </c>
      <c r="K42" s="72">
        <v>7</v>
      </c>
      <c r="L42" s="72">
        <v>4</v>
      </c>
      <c r="M42" s="73">
        <f>K42-L42</f>
        <v>3</v>
      </c>
      <c r="N42" s="101" t="s">
        <v>156</v>
      </c>
      <c r="O42" s="22"/>
      <c r="P42" s="23"/>
      <c r="Q42" s="23"/>
    </row>
    <row r="43" spans="1:17" ht="20.25" thickBot="1">
      <c r="A43" s="123"/>
      <c r="B43" s="120"/>
      <c r="C43" s="74"/>
      <c r="D43" s="30"/>
      <c r="E43" s="75" t="s">
        <v>40</v>
      </c>
      <c r="F43" s="31">
        <f>H43*3+I43*1</f>
        <v>5</v>
      </c>
      <c r="G43" s="31">
        <v>3</v>
      </c>
      <c r="H43" s="31">
        <v>1</v>
      </c>
      <c r="I43" s="31">
        <v>2</v>
      </c>
      <c r="J43" s="31">
        <v>2</v>
      </c>
      <c r="K43" s="31">
        <v>9</v>
      </c>
      <c r="L43" s="31">
        <v>7</v>
      </c>
      <c r="M43" s="76">
        <f>K43-L43</f>
        <v>2</v>
      </c>
      <c r="N43" s="100" t="s">
        <v>157</v>
      </c>
      <c r="O43" s="22"/>
      <c r="P43" s="23"/>
      <c r="Q43" s="23"/>
    </row>
    <row r="44" spans="1:17" ht="13.5" customHeight="1" thickBot="1" thickTop="1">
      <c r="A44" s="96"/>
      <c r="B44" s="120"/>
      <c r="C44" s="124" t="s">
        <v>158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6"/>
      <c r="O44" s="22"/>
      <c r="P44" s="23"/>
      <c r="Q44" s="23"/>
    </row>
    <row r="45" spans="1:17" ht="20.25" thickTop="1">
      <c r="A45" s="106"/>
      <c r="B45" s="120"/>
      <c r="C45" s="65">
        <v>1</v>
      </c>
      <c r="D45" s="66"/>
      <c r="E45" s="67" t="s">
        <v>27</v>
      </c>
      <c r="F45" s="69">
        <f>H45*3+I45*1</f>
        <v>5</v>
      </c>
      <c r="G45" s="69">
        <v>3</v>
      </c>
      <c r="H45" s="69">
        <v>1</v>
      </c>
      <c r="I45" s="69">
        <v>2</v>
      </c>
      <c r="J45" s="69">
        <v>1</v>
      </c>
      <c r="K45" s="69">
        <v>4</v>
      </c>
      <c r="L45" s="69">
        <v>3</v>
      </c>
      <c r="M45" s="73">
        <f>K45-L45</f>
        <v>1</v>
      </c>
      <c r="N45" s="101" t="s">
        <v>156</v>
      </c>
      <c r="O45" s="22"/>
      <c r="P45" s="23"/>
      <c r="Q45" s="23"/>
    </row>
    <row r="46" spans="1:17" ht="20.25" thickBot="1">
      <c r="A46" s="107"/>
      <c r="B46" s="120"/>
      <c r="C46" s="61"/>
      <c r="D46" s="62"/>
      <c r="E46" s="63" t="s">
        <v>28</v>
      </c>
      <c r="F46" s="64">
        <f>H46*3+I46*1</f>
        <v>0</v>
      </c>
      <c r="G46" s="64">
        <v>3</v>
      </c>
      <c r="H46" s="64">
        <v>0</v>
      </c>
      <c r="I46" s="64">
        <v>0</v>
      </c>
      <c r="J46" s="64">
        <v>4</v>
      </c>
      <c r="K46" s="64">
        <v>0</v>
      </c>
      <c r="L46" s="64">
        <v>27</v>
      </c>
      <c r="M46" s="76">
        <f>K46-L46</f>
        <v>-27</v>
      </c>
      <c r="N46" s="100" t="s">
        <v>157</v>
      </c>
      <c r="O46" s="22"/>
      <c r="P46" s="23"/>
      <c r="Q46" s="23"/>
    </row>
    <row r="47" spans="1:14" ht="15" customHeight="1" thickBot="1" thickTop="1">
      <c r="A47" s="60"/>
      <c r="B47" s="121"/>
      <c r="C47" s="83">
        <f>SUM(C39:C46)</f>
        <v>1</v>
      </c>
      <c r="D47" s="84">
        <f>SUM(D39:D46)</f>
        <v>0</v>
      </c>
      <c r="E47" s="85"/>
      <c r="F47" s="86"/>
      <c r="G47" s="86">
        <f>SUM(G39:G46)</f>
        <v>18</v>
      </c>
      <c r="H47" s="86"/>
      <c r="I47" s="86"/>
      <c r="J47" s="86"/>
      <c r="K47" s="86">
        <f>SUM(K39:K46)</f>
        <v>51</v>
      </c>
      <c r="L47" s="86">
        <f>SUM(L39:L46)</f>
        <v>51</v>
      </c>
      <c r="M47" s="87"/>
      <c r="N47" s="86"/>
    </row>
    <row r="48" spans="2:14" ht="15" customHeight="1" thickTop="1">
      <c r="B48" s="16"/>
      <c r="C48" s="15"/>
      <c r="D48" s="15"/>
      <c r="E48" s="15"/>
      <c r="F48" s="16"/>
      <c r="G48" s="16"/>
      <c r="H48" s="16"/>
      <c r="I48" s="16"/>
      <c r="J48" s="16"/>
      <c r="K48" s="16"/>
      <c r="L48" s="16"/>
      <c r="M48" s="16"/>
      <c r="N48" s="15"/>
    </row>
    <row r="49" spans="5:14" ht="15" customHeight="1" thickBot="1">
      <c r="E49" s="13" t="s">
        <v>16</v>
      </c>
      <c r="F49" s="14"/>
      <c r="N49" s="94"/>
    </row>
    <row r="50" spans="5:14" ht="15" customHeight="1">
      <c r="E50" s="9" t="s">
        <v>17</v>
      </c>
      <c r="F50" s="10">
        <f>G11+G23+G35+G47</f>
        <v>74</v>
      </c>
      <c r="N50" s="95"/>
    </row>
    <row r="51" spans="5:14" ht="15" customHeight="1">
      <c r="E51" s="11" t="s">
        <v>18</v>
      </c>
      <c r="F51" s="12">
        <f>K11+K23+K35+K47</f>
        <v>171</v>
      </c>
      <c r="N51" s="95"/>
    </row>
    <row r="52" spans="5:14" ht="15" customHeight="1">
      <c r="E52" s="11" t="s">
        <v>19</v>
      </c>
      <c r="F52" s="12">
        <f>F51/F50</f>
        <v>2.310810810810811</v>
      </c>
      <c r="N52" s="95"/>
    </row>
    <row r="53" spans="5:14" ht="15" customHeight="1">
      <c r="E53" s="11" t="s">
        <v>20</v>
      </c>
      <c r="F53" s="12">
        <f>C11+C23+C35+C47</f>
        <v>65</v>
      </c>
      <c r="N53" s="95"/>
    </row>
    <row r="54" spans="5:14" ht="15" customHeight="1">
      <c r="E54" s="11" t="s">
        <v>23</v>
      </c>
      <c r="F54" s="12">
        <f>F53/F50</f>
        <v>0.8783783783783784</v>
      </c>
      <c r="N54" s="95"/>
    </row>
    <row r="55" spans="5:14" ht="15" customHeight="1">
      <c r="E55" s="11" t="s">
        <v>21</v>
      </c>
      <c r="F55" s="12">
        <f>D11+D23+D35+D47</f>
        <v>8</v>
      </c>
      <c r="N55" s="95"/>
    </row>
    <row r="56" spans="5:14" ht="15" customHeight="1">
      <c r="E56" s="11" t="s">
        <v>22</v>
      </c>
      <c r="F56" s="12">
        <f>F55/F50</f>
        <v>0.10810810810810811</v>
      </c>
      <c r="N56" s="95"/>
    </row>
  </sheetData>
  <sheetProtection/>
  <mergeCells count="25">
    <mergeCell ref="A21:A22"/>
    <mergeCell ref="A25:A28"/>
    <mergeCell ref="C20:N20"/>
    <mergeCell ref="C32:N32"/>
    <mergeCell ref="C44:N44"/>
    <mergeCell ref="A33:A34"/>
    <mergeCell ref="A30:A31"/>
    <mergeCell ref="A37:A40"/>
    <mergeCell ref="A42:A43"/>
    <mergeCell ref="G3:I3"/>
    <mergeCell ref="B37:B47"/>
    <mergeCell ref="B5:B11"/>
    <mergeCell ref="B13:B23"/>
    <mergeCell ref="B25:B35"/>
    <mergeCell ref="C29:N29"/>
    <mergeCell ref="A45:A46"/>
    <mergeCell ref="A5:A7"/>
    <mergeCell ref="A9:A11"/>
    <mergeCell ref="C41:N41"/>
    <mergeCell ref="C17:N17"/>
    <mergeCell ref="C8:N8"/>
    <mergeCell ref="C38:N38"/>
    <mergeCell ref="C26:N26"/>
    <mergeCell ref="C14:N14"/>
    <mergeCell ref="A13:A16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57"/>
  <sheetViews>
    <sheetView showGridLines="0" zoomScale="160" zoomScaleNormal="160" zoomScaleSheetLayoutView="145" workbookViewId="0" topLeftCell="A1">
      <selection activeCell="G149" sqref="G149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20.0039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17"/>
      <c r="D3" s="139"/>
      <c r="E3" s="139"/>
      <c r="F3" s="139"/>
      <c r="G3" s="139"/>
    </row>
    <row r="4" spans="2:7" ht="10.5" customHeight="1">
      <c r="B4" s="24" t="s">
        <v>25</v>
      </c>
      <c r="D4" s="20" t="s">
        <v>26</v>
      </c>
      <c r="E4" s="19"/>
      <c r="F4" s="19"/>
      <c r="G4" s="19"/>
    </row>
    <row r="5" spans="2:7" ht="10.5" customHeight="1" thickBot="1">
      <c r="B5" s="24"/>
      <c r="C5" s="20"/>
      <c r="D5" s="19"/>
      <c r="E5" s="19"/>
      <c r="F5" s="19"/>
      <c r="G5" s="19"/>
    </row>
    <row r="6" spans="1:7" s="18" customFormat="1" ht="10.5" customHeight="1" thickTop="1">
      <c r="A6" s="128" t="s">
        <v>33</v>
      </c>
      <c r="B6" s="17" t="s">
        <v>0</v>
      </c>
      <c r="C6" s="34" t="s">
        <v>10</v>
      </c>
      <c r="D6" s="17" t="s">
        <v>11</v>
      </c>
      <c r="E6" s="37" t="s">
        <v>12</v>
      </c>
      <c r="F6" s="39" t="s">
        <v>13</v>
      </c>
      <c r="G6" s="42" t="s">
        <v>14</v>
      </c>
    </row>
    <row r="7" spans="1:7" s="3" customFormat="1" ht="10.5" customHeight="1">
      <c r="A7" s="128"/>
      <c r="B7" s="103" t="s">
        <v>78</v>
      </c>
      <c r="C7" s="104" t="s">
        <v>80</v>
      </c>
      <c r="D7" s="105">
        <v>2</v>
      </c>
      <c r="E7" s="130" t="s">
        <v>190</v>
      </c>
      <c r="F7" s="131"/>
      <c r="G7" s="132"/>
    </row>
    <row r="8" spans="1:7" s="3" customFormat="1" ht="10.5" customHeight="1">
      <c r="A8" s="128"/>
      <c r="B8" s="103" t="s">
        <v>60</v>
      </c>
      <c r="C8" s="104" t="s">
        <v>198</v>
      </c>
      <c r="D8" s="130" t="s">
        <v>192</v>
      </c>
      <c r="E8" s="131"/>
      <c r="F8" s="131"/>
      <c r="G8" s="132"/>
    </row>
    <row r="9" spans="1:7" s="3" customFormat="1" ht="10.5" customHeight="1">
      <c r="A9" s="128"/>
      <c r="B9" s="36" t="s">
        <v>15</v>
      </c>
      <c r="C9" s="6" t="s">
        <v>67</v>
      </c>
      <c r="D9" s="7">
        <v>2</v>
      </c>
      <c r="E9" s="38">
        <v>1</v>
      </c>
      <c r="F9" s="40"/>
      <c r="G9" s="45"/>
    </row>
    <row r="10" spans="1:7" s="3" customFormat="1" ht="10.5" customHeight="1">
      <c r="A10" s="128"/>
      <c r="B10" s="36" t="s">
        <v>78</v>
      </c>
      <c r="C10" s="6" t="s">
        <v>146</v>
      </c>
      <c r="D10" s="7">
        <v>1</v>
      </c>
      <c r="E10" s="38">
        <v>1</v>
      </c>
      <c r="F10" s="40"/>
      <c r="G10" s="45"/>
    </row>
    <row r="11" spans="1:7" s="3" customFormat="1" ht="10.5" customHeight="1">
      <c r="A11" s="128"/>
      <c r="B11" s="36" t="s">
        <v>78</v>
      </c>
      <c r="C11" s="6" t="s">
        <v>145</v>
      </c>
      <c r="D11" s="7">
        <v>1</v>
      </c>
      <c r="E11" s="38">
        <v>1</v>
      </c>
      <c r="F11" s="40"/>
      <c r="G11" s="45"/>
    </row>
    <row r="12" spans="1:7" s="3" customFormat="1" ht="10.5" customHeight="1">
      <c r="A12" s="128"/>
      <c r="B12" s="36" t="s">
        <v>15</v>
      </c>
      <c r="C12" s="6" t="s">
        <v>143</v>
      </c>
      <c r="D12" s="7">
        <v>1</v>
      </c>
      <c r="E12" s="38"/>
      <c r="F12" s="40"/>
      <c r="G12" s="45"/>
    </row>
    <row r="13" spans="1:7" s="3" customFormat="1" ht="10.5" customHeight="1">
      <c r="A13" s="128"/>
      <c r="B13" s="36" t="s">
        <v>15</v>
      </c>
      <c r="C13" s="6" t="s">
        <v>187</v>
      </c>
      <c r="D13" s="7">
        <v>1</v>
      </c>
      <c r="E13" s="38"/>
      <c r="F13" s="40"/>
      <c r="G13" s="45"/>
    </row>
    <row r="14" spans="1:7" s="3" customFormat="1" ht="10.5" customHeight="1">
      <c r="A14" s="128"/>
      <c r="B14" s="36" t="s">
        <v>15</v>
      </c>
      <c r="C14" s="6" t="s">
        <v>142</v>
      </c>
      <c r="D14" s="7">
        <v>1</v>
      </c>
      <c r="E14" s="38"/>
      <c r="F14" s="40"/>
      <c r="G14" s="45"/>
    </row>
    <row r="15" spans="1:7" s="3" customFormat="1" ht="10.5" customHeight="1">
      <c r="A15" s="128"/>
      <c r="B15" s="36" t="s">
        <v>38</v>
      </c>
      <c r="C15" s="6" t="s">
        <v>66</v>
      </c>
      <c r="D15" s="7">
        <v>1</v>
      </c>
      <c r="E15" s="38">
        <v>1</v>
      </c>
      <c r="F15" s="40"/>
      <c r="G15" s="45"/>
    </row>
    <row r="16" spans="1:7" s="3" customFormat="1" ht="10.5" customHeight="1">
      <c r="A16" s="128"/>
      <c r="B16" s="36" t="s">
        <v>38</v>
      </c>
      <c r="C16" s="6" t="s">
        <v>85</v>
      </c>
      <c r="D16" s="7">
        <v>1</v>
      </c>
      <c r="E16" s="38">
        <v>1</v>
      </c>
      <c r="F16" s="40"/>
      <c r="G16" s="45"/>
    </row>
    <row r="17" spans="1:7" s="3" customFormat="1" ht="10.5" customHeight="1">
      <c r="A17" s="128"/>
      <c r="B17" s="36" t="s">
        <v>60</v>
      </c>
      <c r="C17" s="6" t="s">
        <v>63</v>
      </c>
      <c r="D17" s="7">
        <v>1</v>
      </c>
      <c r="E17" s="38"/>
      <c r="F17" s="40"/>
      <c r="G17" s="45"/>
    </row>
    <row r="18" spans="1:7" s="3" customFormat="1" ht="10.5" customHeight="1">
      <c r="A18" s="128"/>
      <c r="B18" s="36" t="s">
        <v>60</v>
      </c>
      <c r="C18" s="6" t="s">
        <v>148</v>
      </c>
      <c r="D18" s="7">
        <v>1</v>
      </c>
      <c r="E18" s="38"/>
      <c r="F18" s="40"/>
      <c r="G18" s="45"/>
    </row>
    <row r="19" spans="1:7" s="3" customFormat="1" ht="10.5" customHeight="1">
      <c r="A19" s="128"/>
      <c r="B19" s="36" t="s">
        <v>60</v>
      </c>
      <c r="C19" s="6" t="s">
        <v>86</v>
      </c>
      <c r="D19" s="7">
        <v>1</v>
      </c>
      <c r="E19" s="38"/>
      <c r="F19" s="40"/>
      <c r="G19" s="45"/>
    </row>
    <row r="20" spans="1:7" s="3" customFormat="1" ht="10.5" customHeight="1">
      <c r="A20" s="128"/>
      <c r="B20" s="36" t="s">
        <v>60</v>
      </c>
      <c r="C20" s="6" t="s">
        <v>61</v>
      </c>
      <c r="D20" s="7">
        <v>1</v>
      </c>
      <c r="E20" s="38"/>
      <c r="F20" s="40"/>
      <c r="G20" s="45"/>
    </row>
    <row r="21" spans="1:7" s="3" customFormat="1" ht="10.5" customHeight="1">
      <c r="A21" s="128"/>
      <c r="B21" s="36" t="s">
        <v>60</v>
      </c>
      <c r="C21" s="6" t="s">
        <v>196</v>
      </c>
      <c r="D21" s="7">
        <v>1</v>
      </c>
      <c r="E21" s="38"/>
      <c r="F21" s="40"/>
      <c r="G21" s="45"/>
    </row>
    <row r="22" spans="1:7" s="3" customFormat="1" ht="10.5" customHeight="1">
      <c r="A22" s="128"/>
      <c r="B22" s="36" t="s">
        <v>60</v>
      </c>
      <c r="C22" s="6" t="s">
        <v>62</v>
      </c>
      <c r="D22" s="7">
        <v>1</v>
      </c>
      <c r="E22" s="38"/>
      <c r="F22" s="40"/>
      <c r="G22" s="45"/>
    </row>
    <row r="23" spans="1:7" s="3" customFormat="1" ht="10.5" customHeight="1">
      <c r="A23" s="128"/>
      <c r="B23" s="36" t="s">
        <v>78</v>
      </c>
      <c r="C23" s="6" t="s">
        <v>83</v>
      </c>
      <c r="D23" s="7"/>
      <c r="E23" s="38"/>
      <c r="F23" s="40">
        <v>1</v>
      </c>
      <c r="G23" s="45" t="s">
        <v>82</v>
      </c>
    </row>
    <row r="24" spans="1:7" s="3" customFormat="1" ht="10.5" customHeight="1">
      <c r="A24" s="128"/>
      <c r="B24" s="36" t="s">
        <v>78</v>
      </c>
      <c r="C24" s="6" t="s">
        <v>197</v>
      </c>
      <c r="D24" s="7"/>
      <c r="E24" s="38">
        <v>1</v>
      </c>
      <c r="F24" s="40"/>
      <c r="G24" s="45"/>
    </row>
    <row r="25" spans="1:7" s="3" customFormat="1" ht="10.5" customHeight="1">
      <c r="A25" s="128"/>
      <c r="B25" s="36" t="s">
        <v>78</v>
      </c>
      <c r="C25" s="6" t="s">
        <v>79</v>
      </c>
      <c r="D25" s="7"/>
      <c r="E25" s="38">
        <f>1</f>
        <v>1</v>
      </c>
      <c r="F25" s="40"/>
      <c r="G25" s="45"/>
    </row>
    <row r="26" spans="1:7" s="3" customFormat="1" ht="10.5" customHeight="1">
      <c r="A26" s="128"/>
      <c r="B26" s="36" t="s">
        <v>78</v>
      </c>
      <c r="C26" s="6" t="s">
        <v>81</v>
      </c>
      <c r="D26" s="7"/>
      <c r="E26" s="38"/>
      <c r="F26" s="40">
        <v>1</v>
      </c>
      <c r="G26" s="45" t="s">
        <v>82</v>
      </c>
    </row>
    <row r="27" spans="1:7" s="3" customFormat="1" ht="10.5" customHeight="1">
      <c r="A27" s="128"/>
      <c r="B27" s="36" t="s">
        <v>15</v>
      </c>
      <c r="C27" s="6" t="s">
        <v>186</v>
      </c>
      <c r="D27" s="7"/>
      <c r="E27" s="38">
        <v>1</v>
      </c>
      <c r="F27" s="40"/>
      <c r="G27" s="45"/>
    </row>
    <row r="28" spans="1:7" s="3" customFormat="1" ht="10.5" customHeight="1">
      <c r="A28" s="128"/>
      <c r="B28" s="36" t="s">
        <v>15</v>
      </c>
      <c r="C28" s="6" t="s">
        <v>144</v>
      </c>
      <c r="D28" s="7"/>
      <c r="E28" s="38">
        <v>1</v>
      </c>
      <c r="F28" s="40">
        <v>1</v>
      </c>
      <c r="G28" s="43" t="s">
        <v>179</v>
      </c>
    </row>
    <row r="29" spans="1:7" s="3" customFormat="1" ht="10.5" customHeight="1">
      <c r="A29" s="128"/>
      <c r="B29" s="36" t="s">
        <v>38</v>
      </c>
      <c r="C29" s="6" t="s">
        <v>64</v>
      </c>
      <c r="D29" s="7"/>
      <c r="E29" s="38">
        <v>1</v>
      </c>
      <c r="F29" s="40"/>
      <c r="G29" s="45"/>
    </row>
    <row r="30" spans="1:7" s="3" customFormat="1" ht="10.5" customHeight="1">
      <c r="A30" s="128"/>
      <c r="B30" s="36" t="s">
        <v>38</v>
      </c>
      <c r="C30" s="6" t="s">
        <v>188</v>
      </c>
      <c r="D30" s="7"/>
      <c r="E30" s="38">
        <v>1</v>
      </c>
      <c r="F30" s="40"/>
      <c r="G30" s="45"/>
    </row>
    <row r="31" spans="1:7" s="3" customFormat="1" ht="10.5" customHeight="1">
      <c r="A31" s="128"/>
      <c r="B31" s="36" t="s">
        <v>38</v>
      </c>
      <c r="C31" s="6" t="s">
        <v>84</v>
      </c>
      <c r="D31" s="7"/>
      <c r="E31" s="38">
        <v>1</v>
      </c>
      <c r="F31" s="40"/>
      <c r="G31" s="45"/>
    </row>
    <row r="32" spans="1:7" s="3" customFormat="1" ht="10.5" customHeight="1">
      <c r="A32" s="128"/>
      <c r="B32" s="36" t="s">
        <v>38</v>
      </c>
      <c r="C32" s="6" t="s">
        <v>189</v>
      </c>
      <c r="D32" s="7"/>
      <c r="E32" s="38">
        <v>1</v>
      </c>
      <c r="F32" s="40"/>
      <c r="G32" s="45"/>
    </row>
    <row r="33" spans="1:7" s="3" customFormat="1" ht="10.5" customHeight="1">
      <c r="A33" s="128"/>
      <c r="B33" s="36" t="s">
        <v>38</v>
      </c>
      <c r="C33" s="6" t="s">
        <v>149</v>
      </c>
      <c r="D33" s="7"/>
      <c r="E33" s="38">
        <v>1</v>
      </c>
      <c r="F33" s="40"/>
      <c r="G33" s="45"/>
    </row>
    <row r="34" spans="1:7" s="3" customFormat="1" ht="10.5" customHeight="1">
      <c r="A34" s="128"/>
      <c r="B34" s="36" t="s">
        <v>38</v>
      </c>
      <c r="C34" s="6" t="s">
        <v>65</v>
      </c>
      <c r="D34" s="7"/>
      <c r="E34" s="38">
        <v>1</v>
      </c>
      <c r="F34" s="40"/>
      <c r="G34" s="45"/>
    </row>
    <row r="35" spans="1:7" s="3" customFormat="1" ht="10.5" customHeight="1">
      <c r="A35" s="128"/>
      <c r="B35" s="36" t="s">
        <v>60</v>
      </c>
      <c r="C35" s="6" t="s">
        <v>87</v>
      </c>
      <c r="D35" s="7"/>
      <c r="E35" s="38">
        <v>1</v>
      </c>
      <c r="F35" s="40"/>
      <c r="G35" s="45"/>
    </row>
    <row r="36" spans="1:7" s="3" customFormat="1" ht="10.5" customHeight="1">
      <c r="A36" s="128"/>
      <c r="B36" s="36" t="s">
        <v>60</v>
      </c>
      <c r="C36" s="6" t="s">
        <v>147</v>
      </c>
      <c r="D36" s="7"/>
      <c r="E36" s="38">
        <v>1</v>
      </c>
      <c r="F36" s="40"/>
      <c r="G36" s="45"/>
    </row>
    <row r="37" spans="1:7" s="3" customFormat="1" ht="10.5" customHeight="1" thickBot="1">
      <c r="A37" s="57"/>
      <c r="B37" s="36"/>
      <c r="C37" s="6"/>
      <c r="D37" s="7">
        <f>SUM(D7:D36)</f>
        <v>17</v>
      </c>
      <c r="E37" s="38">
        <f>SUM(E7:E36)</f>
        <v>17</v>
      </c>
      <c r="F37" s="41">
        <f>SUM(F7:F36)</f>
        <v>3</v>
      </c>
      <c r="G37" s="45"/>
    </row>
    <row r="38" spans="1:7" s="3" customFormat="1" ht="10.5" customHeight="1" thickTop="1">
      <c r="A38" s="49"/>
      <c r="B38" s="46"/>
      <c r="C38" s="47"/>
      <c r="D38" s="48"/>
      <c r="E38" s="48"/>
      <c r="F38" s="48"/>
      <c r="G38" s="55"/>
    </row>
    <row r="39" spans="1:7" s="3" customFormat="1" ht="10.5" customHeight="1" thickBot="1">
      <c r="A39" s="35"/>
      <c r="B39" s="129"/>
      <c r="C39" s="129"/>
      <c r="D39" s="129"/>
      <c r="E39" s="129"/>
      <c r="F39" s="129"/>
      <c r="G39" s="129"/>
    </row>
    <row r="40" spans="1:7" s="18" customFormat="1" ht="10.5" customHeight="1" thickTop="1">
      <c r="A40" s="128" t="s">
        <v>34</v>
      </c>
      <c r="B40" s="17" t="s">
        <v>0</v>
      </c>
      <c r="C40" s="34" t="s">
        <v>10</v>
      </c>
      <c r="D40" s="17" t="s">
        <v>11</v>
      </c>
      <c r="E40" s="37" t="s">
        <v>12</v>
      </c>
      <c r="F40" s="39" t="s">
        <v>13</v>
      </c>
      <c r="G40" s="42" t="s">
        <v>14</v>
      </c>
    </row>
    <row r="41" spans="1:7" s="3" customFormat="1" ht="10.5" customHeight="1">
      <c r="A41" s="128"/>
      <c r="B41" s="103" t="s">
        <v>15</v>
      </c>
      <c r="C41" s="104" t="s">
        <v>77</v>
      </c>
      <c r="D41" s="105">
        <v>4</v>
      </c>
      <c r="E41" s="130" t="s">
        <v>190</v>
      </c>
      <c r="F41" s="131"/>
      <c r="G41" s="132"/>
    </row>
    <row r="42" spans="1:7" s="3" customFormat="1" ht="10.5" customHeight="1">
      <c r="A42" s="128"/>
      <c r="B42" s="103" t="s">
        <v>15</v>
      </c>
      <c r="C42" s="104" t="s">
        <v>195</v>
      </c>
      <c r="D42" s="130" t="s">
        <v>192</v>
      </c>
      <c r="E42" s="131"/>
      <c r="F42" s="131"/>
      <c r="G42" s="132"/>
    </row>
    <row r="43" spans="1:7" s="3" customFormat="1" ht="10.5" customHeight="1">
      <c r="A43" s="128"/>
      <c r="B43" s="36" t="s">
        <v>53</v>
      </c>
      <c r="C43" s="6" t="s">
        <v>54</v>
      </c>
      <c r="D43" s="7">
        <v>4</v>
      </c>
      <c r="E43" s="38"/>
      <c r="F43" s="40"/>
      <c r="G43" s="43"/>
    </row>
    <row r="44" spans="1:7" s="3" customFormat="1" ht="10.5" customHeight="1">
      <c r="A44" s="128"/>
      <c r="B44" s="36" t="s">
        <v>53</v>
      </c>
      <c r="C44" s="6" t="s">
        <v>117</v>
      </c>
      <c r="D44" s="7">
        <v>4</v>
      </c>
      <c r="E44" s="38">
        <v>1</v>
      </c>
      <c r="F44" s="40"/>
      <c r="G44" s="43"/>
    </row>
    <row r="45" spans="1:7" s="3" customFormat="1" ht="10.5" customHeight="1">
      <c r="A45" s="128"/>
      <c r="B45" s="36" t="s">
        <v>41</v>
      </c>
      <c r="C45" s="6" t="s">
        <v>56</v>
      </c>
      <c r="D45" s="7">
        <v>4</v>
      </c>
      <c r="E45" s="38">
        <v>1</v>
      </c>
      <c r="F45" s="40"/>
      <c r="G45" s="43"/>
    </row>
    <row r="46" spans="1:7" s="3" customFormat="1" ht="10.5" customHeight="1">
      <c r="A46" s="128"/>
      <c r="B46" s="36" t="s">
        <v>47</v>
      </c>
      <c r="C46" s="6" t="s">
        <v>31</v>
      </c>
      <c r="D46" s="7">
        <v>3</v>
      </c>
      <c r="E46" s="38"/>
      <c r="F46" s="40"/>
      <c r="G46" s="43"/>
    </row>
    <row r="47" spans="1:7" s="3" customFormat="1" ht="10.5" customHeight="1">
      <c r="A47" s="128"/>
      <c r="B47" s="36" t="s">
        <v>15</v>
      </c>
      <c r="C47" s="6" t="s">
        <v>140</v>
      </c>
      <c r="D47" s="7">
        <v>2</v>
      </c>
      <c r="E47" s="38">
        <v>2</v>
      </c>
      <c r="F47" s="40"/>
      <c r="G47" s="43"/>
    </row>
    <row r="48" spans="1:7" s="3" customFormat="1" ht="10.5" customHeight="1">
      <c r="A48" s="128"/>
      <c r="B48" s="36" t="s">
        <v>15</v>
      </c>
      <c r="C48" s="6" t="s">
        <v>139</v>
      </c>
      <c r="D48" s="7">
        <v>2</v>
      </c>
      <c r="E48" s="38"/>
      <c r="F48" s="40"/>
      <c r="G48" s="45"/>
    </row>
    <row r="49" spans="1:7" s="3" customFormat="1" ht="10.5" customHeight="1">
      <c r="A49" s="128"/>
      <c r="B49" s="36" t="s">
        <v>74</v>
      </c>
      <c r="C49" s="6" t="s">
        <v>96</v>
      </c>
      <c r="D49" s="7">
        <v>2</v>
      </c>
      <c r="E49" s="38">
        <v>1</v>
      </c>
      <c r="F49" s="40"/>
      <c r="G49" s="43"/>
    </row>
    <row r="50" spans="1:7" s="3" customFormat="1" ht="10.5" customHeight="1">
      <c r="A50" s="128"/>
      <c r="B50" s="36" t="s">
        <v>74</v>
      </c>
      <c r="C50" s="6" t="s">
        <v>75</v>
      </c>
      <c r="D50" s="7">
        <v>2</v>
      </c>
      <c r="E50" s="38"/>
      <c r="F50" s="40"/>
      <c r="G50" s="43"/>
    </row>
    <row r="51" spans="1:7" s="3" customFormat="1" ht="10.5" customHeight="1">
      <c r="A51" s="128"/>
      <c r="B51" s="36" t="s">
        <v>41</v>
      </c>
      <c r="C51" s="6" t="s">
        <v>155</v>
      </c>
      <c r="D51" s="7">
        <v>2</v>
      </c>
      <c r="E51" s="38"/>
      <c r="F51" s="40"/>
      <c r="G51" s="43"/>
    </row>
    <row r="52" spans="1:7" s="3" customFormat="1" ht="10.5" customHeight="1">
      <c r="A52" s="128"/>
      <c r="B52" s="36" t="s">
        <v>15</v>
      </c>
      <c r="C52" s="6" t="s">
        <v>185</v>
      </c>
      <c r="D52" s="7">
        <v>1</v>
      </c>
      <c r="E52" s="38"/>
      <c r="F52" s="40"/>
      <c r="G52" s="43"/>
    </row>
    <row r="53" spans="1:7" s="3" customFormat="1" ht="10.5" customHeight="1">
      <c r="A53" s="128"/>
      <c r="B53" s="36" t="s">
        <v>15</v>
      </c>
      <c r="C53" s="6" t="s">
        <v>178</v>
      </c>
      <c r="D53" s="7">
        <v>1</v>
      </c>
      <c r="E53" s="38"/>
      <c r="F53" s="40"/>
      <c r="G53" s="45"/>
    </row>
    <row r="54" spans="1:7" s="3" customFormat="1" ht="10.5" customHeight="1">
      <c r="A54" s="128"/>
      <c r="B54" s="36" t="s">
        <v>15</v>
      </c>
      <c r="C54" s="6" t="s">
        <v>88</v>
      </c>
      <c r="D54" s="7">
        <v>1</v>
      </c>
      <c r="E54" s="38">
        <v>1</v>
      </c>
      <c r="F54" s="40"/>
      <c r="G54" s="43"/>
    </row>
    <row r="55" spans="1:7" s="3" customFormat="1" ht="10.5" customHeight="1">
      <c r="A55" s="128"/>
      <c r="B55" s="36" t="s">
        <v>15</v>
      </c>
      <c r="C55" s="6" t="s">
        <v>138</v>
      </c>
      <c r="D55" s="7">
        <v>1</v>
      </c>
      <c r="E55" s="38"/>
      <c r="F55" s="40"/>
      <c r="G55" s="45"/>
    </row>
    <row r="56" spans="1:7" s="3" customFormat="1" ht="10.5" customHeight="1">
      <c r="A56" s="128"/>
      <c r="B56" s="36" t="s">
        <v>30</v>
      </c>
      <c r="C56" s="6" t="s">
        <v>154</v>
      </c>
      <c r="D56" s="7">
        <v>1</v>
      </c>
      <c r="E56" s="38"/>
      <c r="F56" s="40"/>
      <c r="G56" s="43"/>
    </row>
    <row r="57" spans="1:7" s="3" customFormat="1" ht="10.5" customHeight="1">
      <c r="A57" s="128"/>
      <c r="B57" s="36" t="s">
        <v>30</v>
      </c>
      <c r="C57" s="6" t="s">
        <v>175</v>
      </c>
      <c r="D57" s="7">
        <v>1</v>
      </c>
      <c r="E57" s="38"/>
      <c r="F57" s="40"/>
      <c r="G57" s="43"/>
    </row>
    <row r="58" spans="1:7" s="3" customFormat="1" ht="10.5" customHeight="1">
      <c r="A58" s="128"/>
      <c r="B58" s="36" t="s">
        <v>47</v>
      </c>
      <c r="C58" s="6" t="s">
        <v>90</v>
      </c>
      <c r="D58" s="7">
        <v>1</v>
      </c>
      <c r="E58" s="38">
        <v>1</v>
      </c>
      <c r="F58" s="40"/>
      <c r="G58" s="43"/>
    </row>
    <row r="59" spans="1:7" s="3" customFormat="1" ht="10.5" customHeight="1">
      <c r="A59" s="128"/>
      <c r="B59" s="36" t="s">
        <v>47</v>
      </c>
      <c r="C59" s="6" t="s">
        <v>89</v>
      </c>
      <c r="D59" s="7">
        <v>1</v>
      </c>
      <c r="E59" s="38"/>
      <c r="F59" s="40"/>
      <c r="G59" s="43"/>
    </row>
    <row r="60" spans="1:7" s="3" customFormat="1" ht="10.5" customHeight="1">
      <c r="A60" s="128"/>
      <c r="B60" s="36" t="s">
        <v>47</v>
      </c>
      <c r="C60" s="6" t="s">
        <v>91</v>
      </c>
      <c r="D60" s="7">
        <v>1</v>
      </c>
      <c r="E60" s="38"/>
      <c r="F60" s="40"/>
      <c r="G60" s="43"/>
    </row>
    <row r="61" spans="1:7" s="3" customFormat="1" ht="10.5" customHeight="1">
      <c r="A61" s="128"/>
      <c r="B61" s="36" t="s">
        <v>47</v>
      </c>
      <c r="C61" s="6" t="s">
        <v>177</v>
      </c>
      <c r="D61" s="7">
        <v>1</v>
      </c>
      <c r="E61" s="38"/>
      <c r="F61" s="40"/>
      <c r="G61" s="43"/>
    </row>
    <row r="62" spans="1:7" s="3" customFormat="1" ht="10.5" customHeight="1">
      <c r="A62" s="128"/>
      <c r="B62" s="36" t="s">
        <v>47</v>
      </c>
      <c r="C62" s="6" t="s">
        <v>55</v>
      </c>
      <c r="D62" s="7">
        <v>1</v>
      </c>
      <c r="E62" s="38">
        <v>1</v>
      </c>
      <c r="F62" s="40"/>
      <c r="G62" s="43"/>
    </row>
    <row r="63" spans="1:7" s="3" customFormat="1" ht="10.5" customHeight="1">
      <c r="A63" s="128"/>
      <c r="B63" s="36" t="s">
        <v>74</v>
      </c>
      <c r="C63" s="6" t="s">
        <v>153</v>
      </c>
      <c r="D63" s="7">
        <v>1</v>
      </c>
      <c r="E63" s="38"/>
      <c r="F63" s="40"/>
      <c r="G63" s="43"/>
    </row>
    <row r="64" spans="1:7" s="3" customFormat="1" ht="10.5" customHeight="1">
      <c r="A64" s="128"/>
      <c r="B64" s="36" t="s">
        <v>74</v>
      </c>
      <c r="C64" s="6" t="s">
        <v>152</v>
      </c>
      <c r="D64" s="7">
        <v>1</v>
      </c>
      <c r="E64" s="38"/>
      <c r="F64" s="40"/>
      <c r="G64" s="43"/>
    </row>
    <row r="65" spans="1:7" s="3" customFormat="1" ht="10.5" customHeight="1">
      <c r="A65" s="128"/>
      <c r="B65" s="36" t="s">
        <v>74</v>
      </c>
      <c r="C65" s="6" t="s">
        <v>95</v>
      </c>
      <c r="D65" s="7">
        <f>1</f>
        <v>1</v>
      </c>
      <c r="E65" s="38">
        <f>1</f>
        <v>1</v>
      </c>
      <c r="F65" s="40"/>
      <c r="G65" s="43"/>
    </row>
    <row r="66" spans="1:7" s="3" customFormat="1" ht="10.5" customHeight="1">
      <c r="A66" s="128"/>
      <c r="B66" s="36" t="s">
        <v>74</v>
      </c>
      <c r="C66" s="6" t="s">
        <v>76</v>
      </c>
      <c r="D66" s="7">
        <v>1</v>
      </c>
      <c r="E66" s="38">
        <v>2</v>
      </c>
      <c r="F66" s="40"/>
      <c r="G66" s="43"/>
    </row>
    <row r="67" spans="1:7" s="3" customFormat="1" ht="10.5" customHeight="1">
      <c r="A67" s="128"/>
      <c r="B67" s="36" t="s">
        <v>74</v>
      </c>
      <c r="C67" s="6" t="s">
        <v>151</v>
      </c>
      <c r="D67" s="7">
        <v>1</v>
      </c>
      <c r="E67" s="38"/>
      <c r="F67" s="40"/>
      <c r="G67" s="43"/>
    </row>
    <row r="68" spans="1:7" s="3" customFormat="1" ht="10.5" customHeight="1">
      <c r="A68" s="128"/>
      <c r="B68" s="36" t="s">
        <v>74</v>
      </c>
      <c r="C68" s="6" t="s">
        <v>94</v>
      </c>
      <c r="D68" s="7">
        <f>1</f>
        <v>1</v>
      </c>
      <c r="E68" s="38">
        <v>1</v>
      </c>
      <c r="F68" s="40"/>
      <c r="G68" s="43"/>
    </row>
    <row r="69" spans="1:7" s="3" customFormat="1" ht="10.5" customHeight="1">
      <c r="A69" s="128"/>
      <c r="B69" s="36" t="s">
        <v>53</v>
      </c>
      <c r="C69" s="6" t="s">
        <v>137</v>
      </c>
      <c r="D69" s="7">
        <v>1</v>
      </c>
      <c r="E69" s="38"/>
      <c r="F69" s="40"/>
      <c r="G69" s="43"/>
    </row>
    <row r="70" spans="1:7" s="3" customFormat="1" ht="10.5" customHeight="1">
      <c r="A70" s="128"/>
      <c r="B70" s="36" t="s">
        <v>53</v>
      </c>
      <c r="C70" s="6" t="s">
        <v>118</v>
      </c>
      <c r="D70" s="7">
        <v>1</v>
      </c>
      <c r="E70" s="38"/>
      <c r="F70" s="40"/>
      <c r="G70" s="43"/>
    </row>
    <row r="71" spans="1:7" s="3" customFormat="1" ht="10.5" customHeight="1">
      <c r="A71" s="128"/>
      <c r="B71" s="36" t="s">
        <v>53</v>
      </c>
      <c r="C71" s="6" t="s">
        <v>119</v>
      </c>
      <c r="D71" s="7">
        <v>1</v>
      </c>
      <c r="E71" s="38"/>
      <c r="F71" s="40"/>
      <c r="G71" s="43"/>
    </row>
    <row r="72" spans="1:7" s="3" customFormat="1" ht="10.5" customHeight="1">
      <c r="A72" s="128"/>
      <c r="B72" s="36" t="s">
        <v>41</v>
      </c>
      <c r="C72" s="6" t="s">
        <v>57</v>
      </c>
      <c r="D72" s="7">
        <v>1</v>
      </c>
      <c r="E72" s="38"/>
      <c r="F72" s="40"/>
      <c r="G72" s="43"/>
    </row>
    <row r="73" spans="1:7" s="3" customFormat="1" ht="10.5" customHeight="1">
      <c r="A73" s="128"/>
      <c r="B73" s="36" t="s">
        <v>15</v>
      </c>
      <c r="C73" s="6" t="s">
        <v>134</v>
      </c>
      <c r="D73" s="7"/>
      <c r="E73" s="38">
        <v>1</v>
      </c>
      <c r="F73" s="40"/>
      <c r="G73" s="45"/>
    </row>
    <row r="74" spans="1:7" s="3" customFormat="1" ht="10.5" customHeight="1">
      <c r="A74" s="128"/>
      <c r="B74" s="36" t="s">
        <v>15</v>
      </c>
      <c r="C74" s="6" t="s">
        <v>141</v>
      </c>
      <c r="D74" s="7"/>
      <c r="E74" s="38"/>
      <c r="F74" s="40">
        <v>1</v>
      </c>
      <c r="G74" s="43" t="s">
        <v>136</v>
      </c>
    </row>
    <row r="75" spans="1:7" s="3" customFormat="1" ht="10.5" customHeight="1">
      <c r="A75" s="128"/>
      <c r="B75" s="36" t="s">
        <v>30</v>
      </c>
      <c r="C75" s="6" t="s">
        <v>58</v>
      </c>
      <c r="D75" s="7"/>
      <c r="E75" s="38">
        <v>1</v>
      </c>
      <c r="F75" s="40"/>
      <c r="G75" s="43"/>
    </row>
    <row r="76" spans="1:7" s="3" customFormat="1" ht="10.5" customHeight="1">
      <c r="A76" s="128"/>
      <c r="B76" s="36" t="s">
        <v>30</v>
      </c>
      <c r="C76" s="6" t="s">
        <v>59</v>
      </c>
      <c r="D76" s="7"/>
      <c r="E76" s="38">
        <v>1</v>
      </c>
      <c r="F76" s="40"/>
      <c r="G76" s="43"/>
    </row>
    <row r="77" spans="1:7" s="3" customFormat="1" ht="10.5" customHeight="1">
      <c r="A77" s="128"/>
      <c r="B77" s="36" t="s">
        <v>74</v>
      </c>
      <c r="C77" s="6" t="s">
        <v>150</v>
      </c>
      <c r="D77" s="7"/>
      <c r="E77" s="38">
        <v>1</v>
      </c>
      <c r="F77" s="40"/>
      <c r="G77" s="43"/>
    </row>
    <row r="78" spans="1:7" s="3" customFormat="1" ht="10.5" customHeight="1">
      <c r="A78" s="128"/>
      <c r="B78" s="36" t="s">
        <v>74</v>
      </c>
      <c r="C78" s="6" t="s">
        <v>97</v>
      </c>
      <c r="D78" s="7"/>
      <c r="E78" s="38"/>
      <c r="F78" s="40">
        <v>1</v>
      </c>
      <c r="G78" s="43" t="s">
        <v>82</v>
      </c>
    </row>
    <row r="79" spans="1:7" s="3" customFormat="1" ht="10.5" customHeight="1">
      <c r="A79" s="128"/>
      <c r="B79" s="36" t="s">
        <v>74</v>
      </c>
      <c r="C79" s="6" t="s">
        <v>93</v>
      </c>
      <c r="D79" s="7"/>
      <c r="E79" s="38">
        <v>2</v>
      </c>
      <c r="F79" s="40"/>
      <c r="G79" s="43"/>
    </row>
    <row r="80" spans="1:7" s="3" customFormat="1" ht="10.5" customHeight="1">
      <c r="A80" s="128"/>
      <c r="B80" s="36" t="s">
        <v>74</v>
      </c>
      <c r="C80" s="6" t="s">
        <v>176</v>
      </c>
      <c r="D80" s="7"/>
      <c r="E80" s="38">
        <v>2</v>
      </c>
      <c r="F80" s="40"/>
      <c r="G80" s="43"/>
    </row>
    <row r="81" spans="1:7" s="3" customFormat="1" ht="10.5" customHeight="1">
      <c r="A81" s="128"/>
      <c r="B81" s="36" t="s">
        <v>53</v>
      </c>
      <c r="C81" s="6" t="s">
        <v>120</v>
      </c>
      <c r="D81" s="7"/>
      <c r="E81" s="38">
        <v>1</v>
      </c>
      <c r="F81" s="40">
        <v>1</v>
      </c>
      <c r="G81" s="43" t="s">
        <v>136</v>
      </c>
    </row>
    <row r="82" spans="1:7" s="3" customFormat="1" ht="10.5" customHeight="1">
      <c r="A82" s="128"/>
      <c r="B82" s="36" t="s">
        <v>53</v>
      </c>
      <c r="C82" s="6" t="s">
        <v>135</v>
      </c>
      <c r="D82" s="7"/>
      <c r="E82" s="38">
        <v>1</v>
      </c>
      <c r="F82" s="40"/>
      <c r="G82" s="43"/>
    </row>
    <row r="83" spans="1:7" s="3" customFormat="1" ht="10.5" customHeight="1">
      <c r="A83" s="128"/>
      <c r="B83" s="36" t="s">
        <v>53</v>
      </c>
      <c r="C83" s="6" t="s">
        <v>174</v>
      </c>
      <c r="D83" s="7"/>
      <c r="E83" s="38">
        <v>1</v>
      </c>
      <c r="F83" s="40"/>
      <c r="G83" s="43"/>
    </row>
    <row r="84" spans="1:7" s="3" customFormat="1" ht="10.5" customHeight="1">
      <c r="A84" s="128"/>
      <c r="B84" s="36" t="s">
        <v>53</v>
      </c>
      <c r="C84" s="6" t="s">
        <v>121</v>
      </c>
      <c r="D84" s="7"/>
      <c r="E84" s="38">
        <v>3</v>
      </c>
      <c r="F84" s="40"/>
      <c r="G84" s="43"/>
    </row>
    <row r="85" spans="1:7" s="3" customFormat="1" ht="10.5" customHeight="1">
      <c r="A85" s="128"/>
      <c r="B85" s="36" t="s">
        <v>41</v>
      </c>
      <c r="C85" s="6" t="s">
        <v>92</v>
      </c>
      <c r="D85" s="7"/>
      <c r="E85" s="38">
        <v>2</v>
      </c>
      <c r="F85" s="40">
        <v>1</v>
      </c>
      <c r="G85" s="43" t="s">
        <v>179</v>
      </c>
    </row>
    <row r="86" spans="1:7" s="3" customFormat="1" ht="10.5" customHeight="1" thickBot="1">
      <c r="A86" s="128"/>
      <c r="B86" s="36"/>
      <c r="C86" s="6"/>
      <c r="D86" s="7">
        <f>SUM(D41:D85)</f>
        <v>50</v>
      </c>
      <c r="E86" s="38">
        <f>SUM(E41:E85)</f>
        <v>28</v>
      </c>
      <c r="F86" s="41">
        <f>SUM(F41:F85)</f>
        <v>4</v>
      </c>
      <c r="G86" s="43"/>
    </row>
    <row r="87" spans="1:7" s="54" customFormat="1" ht="10.5" customHeight="1" thickTop="1">
      <c r="A87" s="49"/>
      <c r="B87" s="50"/>
      <c r="C87" s="51"/>
      <c r="D87" s="52"/>
      <c r="E87" s="52"/>
      <c r="F87" s="52"/>
      <c r="G87" s="53"/>
    </row>
    <row r="88" spans="1:7" s="3" customFormat="1" ht="10.5" customHeight="1" thickBot="1">
      <c r="A88" s="35"/>
      <c r="B88" s="129"/>
      <c r="C88" s="129"/>
      <c r="D88" s="129"/>
      <c r="E88" s="129"/>
      <c r="F88" s="129"/>
      <c r="G88" s="129"/>
    </row>
    <row r="89" spans="1:7" s="18" customFormat="1" ht="10.5" customHeight="1" thickTop="1">
      <c r="A89" s="128" t="s">
        <v>35</v>
      </c>
      <c r="B89" s="17" t="s">
        <v>0</v>
      </c>
      <c r="C89" s="34" t="s">
        <v>10</v>
      </c>
      <c r="D89" s="17" t="s">
        <v>11</v>
      </c>
      <c r="E89" s="37" t="s">
        <v>12</v>
      </c>
      <c r="F89" s="39" t="s">
        <v>13</v>
      </c>
      <c r="G89" s="42" t="s">
        <v>14</v>
      </c>
    </row>
    <row r="90" spans="1:7" s="3" customFormat="1" ht="10.5" customHeight="1">
      <c r="A90" s="128"/>
      <c r="B90" s="103" t="s">
        <v>15</v>
      </c>
      <c r="C90" s="104" t="s">
        <v>106</v>
      </c>
      <c r="D90" s="105">
        <v>5</v>
      </c>
      <c r="E90" s="102">
        <v>1</v>
      </c>
      <c r="F90" s="133" t="s">
        <v>193</v>
      </c>
      <c r="G90" s="134"/>
    </row>
    <row r="91" spans="1:7" s="3" customFormat="1" ht="10.5" customHeight="1">
      <c r="A91" s="128"/>
      <c r="B91" s="103" t="s">
        <v>15</v>
      </c>
      <c r="C91" s="104" t="s">
        <v>73</v>
      </c>
      <c r="D91" s="105">
        <v>5</v>
      </c>
      <c r="E91" s="102"/>
      <c r="F91" s="135"/>
      <c r="G91" s="136"/>
    </row>
    <row r="92" spans="1:7" s="3" customFormat="1" ht="10.5" customHeight="1">
      <c r="A92" s="128"/>
      <c r="B92" s="103" t="s">
        <v>15</v>
      </c>
      <c r="C92" s="104" t="s">
        <v>71</v>
      </c>
      <c r="D92" s="105">
        <v>5</v>
      </c>
      <c r="E92" s="102">
        <v>2</v>
      </c>
      <c r="F92" s="137"/>
      <c r="G92" s="138"/>
    </row>
    <row r="93" spans="1:7" s="3" customFormat="1" ht="10.5" customHeight="1">
      <c r="A93" s="128"/>
      <c r="B93" s="103" t="s">
        <v>15</v>
      </c>
      <c r="C93" s="104" t="s">
        <v>194</v>
      </c>
      <c r="D93" s="130" t="s">
        <v>192</v>
      </c>
      <c r="E93" s="131"/>
      <c r="F93" s="131"/>
      <c r="G93" s="132"/>
    </row>
    <row r="94" spans="1:7" s="3" customFormat="1" ht="10.5" customHeight="1">
      <c r="A94" s="128"/>
      <c r="B94" s="36" t="s">
        <v>40</v>
      </c>
      <c r="C94" s="6" t="s">
        <v>132</v>
      </c>
      <c r="D94" s="7">
        <v>5</v>
      </c>
      <c r="E94" s="38"/>
      <c r="F94" s="40"/>
      <c r="G94" s="43"/>
    </row>
    <row r="95" spans="1:7" s="3" customFormat="1" ht="10.5" customHeight="1">
      <c r="A95" s="128"/>
      <c r="B95" s="36" t="s">
        <v>40</v>
      </c>
      <c r="C95" s="6" t="s">
        <v>133</v>
      </c>
      <c r="D95" s="7">
        <v>5</v>
      </c>
      <c r="E95" s="38"/>
      <c r="F95" s="40"/>
      <c r="G95" s="43"/>
    </row>
    <row r="96" spans="1:7" s="3" customFormat="1" ht="10.5" customHeight="1">
      <c r="A96" s="128"/>
      <c r="B96" s="36" t="s">
        <v>40</v>
      </c>
      <c r="C96" s="6" t="s">
        <v>115</v>
      </c>
      <c r="D96" s="7">
        <f>3</f>
        <v>3</v>
      </c>
      <c r="E96" s="38"/>
      <c r="F96" s="40"/>
      <c r="G96" s="43"/>
    </row>
    <row r="97" spans="1:7" s="3" customFormat="1" ht="10.5" customHeight="1">
      <c r="A97" s="128"/>
      <c r="B97" s="36" t="s">
        <v>15</v>
      </c>
      <c r="C97" s="6" t="s">
        <v>104</v>
      </c>
      <c r="D97" s="7">
        <v>2</v>
      </c>
      <c r="E97" s="38"/>
      <c r="F97" s="40"/>
      <c r="G97" s="43"/>
    </row>
    <row r="98" spans="1:7" s="3" customFormat="1" ht="10.5" customHeight="1">
      <c r="A98" s="128"/>
      <c r="B98" s="36" t="s">
        <v>15</v>
      </c>
      <c r="C98" s="6" t="s">
        <v>105</v>
      </c>
      <c r="D98" s="7">
        <v>2</v>
      </c>
      <c r="E98" s="38">
        <v>1</v>
      </c>
      <c r="F98" s="40"/>
      <c r="G98" s="43"/>
    </row>
    <row r="99" spans="1:7" s="3" customFormat="1" ht="10.5" customHeight="1">
      <c r="A99" s="128"/>
      <c r="B99" s="36" t="s">
        <v>47</v>
      </c>
      <c r="C99" s="6" t="s">
        <v>51</v>
      </c>
      <c r="D99" s="7">
        <v>2</v>
      </c>
      <c r="E99" s="38"/>
      <c r="F99" s="40"/>
      <c r="G99" s="43"/>
    </row>
    <row r="100" spans="1:7" s="3" customFormat="1" ht="10.5" customHeight="1">
      <c r="A100" s="128"/>
      <c r="B100" s="36" t="s">
        <v>47</v>
      </c>
      <c r="C100" s="6" t="s">
        <v>52</v>
      </c>
      <c r="D100" s="7">
        <v>2</v>
      </c>
      <c r="E100" s="38"/>
      <c r="F100" s="40"/>
      <c r="G100" s="43"/>
    </row>
    <row r="101" spans="1:7" s="3" customFormat="1" ht="10.5" customHeight="1">
      <c r="A101" s="128"/>
      <c r="B101" s="36" t="s">
        <v>47</v>
      </c>
      <c r="C101" s="6" t="s">
        <v>171</v>
      </c>
      <c r="D101" s="7">
        <v>2</v>
      </c>
      <c r="E101" s="38"/>
      <c r="F101" s="40"/>
      <c r="G101" s="43"/>
    </row>
    <row r="102" spans="1:7" s="3" customFormat="1" ht="10.5" customHeight="1">
      <c r="A102" s="128"/>
      <c r="B102" s="36" t="s">
        <v>40</v>
      </c>
      <c r="C102" s="6" t="s">
        <v>116</v>
      </c>
      <c r="D102" s="7">
        <v>2</v>
      </c>
      <c r="E102" s="38"/>
      <c r="F102" s="40"/>
      <c r="G102" s="43"/>
    </row>
    <row r="103" spans="1:7" s="3" customFormat="1" ht="10.5" customHeight="1">
      <c r="A103" s="128"/>
      <c r="B103" s="36" t="s">
        <v>40</v>
      </c>
      <c r="C103" s="6" t="s">
        <v>45</v>
      </c>
      <c r="D103" s="7">
        <v>2</v>
      </c>
      <c r="E103" s="38"/>
      <c r="F103" s="40"/>
      <c r="G103" s="43"/>
    </row>
    <row r="104" spans="1:7" s="3" customFormat="1" ht="10.5" customHeight="1">
      <c r="A104" s="128"/>
      <c r="B104" s="36" t="s">
        <v>102</v>
      </c>
      <c r="C104" s="6" t="s">
        <v>131</v>
      </c>
      <c r="D104" s="7">
        <v>1</v>
      </c>
      <c r="E104" s="38"/>
      <c r="F104" s="40"/>
      <c r="G104" s="43"/>
    </row>
    <row r="105" spans="1:7" s="3" customFormat="1" ht="10.5" customHeight="1">
      <c r="A105" s="128"/>
      <c r="B105" s="36" t="s">
        <v>102</v>
      </c>
      <c r="C105" s="6" t="s">
        <v>169</v>
      </c>
      <c r="D105" s="7">
        <v>1</v>
      </c>
      <c r="E105" s="38"/>
      <c r="F105" s="40"/>
      <c r="G105" s="43"/>
    </row>
    <row r="106" spans="1:7" s="3" customFormat="1" ht="10.5" customHeight="1">
      <c r="A106" s="128"/>
      <c r="B106" s="36" t="s">
        <v>15</v>
      </c>
      <c r="C106" s="6" t="s">
        <v>134</v>
      </c>
      <c r="D106" s="7">
        <v>1</v>
      </c>
      <c r="E106" s="38"/>
      <c r="F106" s="40"/>
      <c r="G106" s="43"/>
    </row>
    <row r="107" spans="1:7" s="3" customFormat="1" ht="10.5" customHeight="1">
      <c r="A107" s="128"/>
      <c r="B107" s="36" t="s">
        <v>15</v>
      </c>
      <c r="C107" s="6" t="s">
        <v>107</v>
      </c>
      <c r="D107" s="7">
        <f>1</f>
        <v>1</v>
      </c>
      <c r="E107" s="38"/>
      <c r="F107" s="40"/>
      <c r="G107" s="43"/>
    </row>
    <row r="108" spans="1:7" s="3" customFormat="1" ht="10.5" customHeight="1">
      <c r="A108" s="128"/>
      <c r="B108" s="36" t="s">
        <v>15</v>
      </c>
      <c r="C108" s="6" t="s">
        <v>72</v>
      </c>
      <c r="D108" s="7">
        <v>1</v>
      </c>
      <c r="E108" s="38"/>
      <c r="F108" s="40"/>
      <c r="G108" s="43"/>
    </row>
    <row r="109" spans="1:7" s="3" customFormat="1" ht="10.5" customHeight="1">
      <c r="A109" s="128"/>
      <c r="B109" s="36" t="s">
        <v>40</v>
      </c>
      <c r="C109" s="36" t="s">
        <v>44</v>
      </c>
      <c r="D109" s="7">
        <v>1</v>
      </c>
      <c r="E109" s="38"/>
      <c r="F109" s="40"/>
      <c r="G109" s="43"/>
    </row>
    <row r="110" spans="1:7" s="3" customFormat="1" ht="10.5" customHeight="1">
      <c r="A110" s="128"/>
      <c r="B110" s="36" t="s">
        <v>68</v>
      </c>
      <c r="C110" s="6" t="s">
        <v>101</v>
      </c>
      <c r="D110" s="7">
        <v>1</v>
      </c>
      <c r="E110" s="38">
        <f>1</f>
        <v>1</v>
      </c>
      <c r="F110" s="40"/>
      <c r="G110" s="43"/>
    </row>
    <row r="111" spans="1:7" s="3" customFormat="1" ht="10.5" customHeight="1">
      <c r="A111" s="128"/>
      <c r="B111" s="36" t="s">
        <v>68</v>
      </c>
      <c r="C111" s="6" t="s">
        <v>98</v>
      </c>
      <c r="D111" s="7">
        <f>1</f>
        <v>1</v>
      </c>
      <c r="E111" s="38">
        <v>1</v>
      </c>
      <c r="F111" s="40"/>
      <c r="G111" s="43"/>
    </row>
    <row r="112" spans="1:7" s="3" customFormat="1" ht="10.5" customHeight="1">
      <c r="A112" s="128"/>
      <c r="B112" s="36" t="s">
        <v>164</v>
      </c>
      <c r="C112" s="6" t="s">
        <v>166</v>
      </c>
      <c r="D112" s="7">
        <f>1</f>
        <v>1</v>
      </c>
      <c r="E112" s="38"/>
      <c r="F112" s="40"/>
      <c r="G112" s="43"/>
    </row>
    <row r="113" spans="1:7" s="3" customFormat="1" ht="10.5" customHeight="1">
      <c r="A113" s="128"/>
      <c r="B113" s="36" t="s">
        <v>164</v>
      </c>
      <c r="C113" s="6" t="s">
        <v>167</v>
      </c>
      <c r="D113" s="7">
        <f>1</f>
        <v>1</v>
      </c>
      <c r="E113" s="38"/>
      <c r="F113" s="40"/>
      <c r="G113" s="43"/>
    </row>
    <row r="114" spans="1:7" s="3" customFormat="1" ht="10.5" customHeight="1">
      <c r="A114" s="128"/>
      <c r="B114" s="36" t="s">
        <v>164</v>
      </c>
      <c r="C114" s="6" t="s">
        <v>165</v>
      </c>
      <c r="D114" s="7">
        <f>1</f>
        <v>1</v>
      </c>
      <c r="E114" s="38"/>
      <c r="F114" s="40"/>
      <c r="G114" s="43"/>
    </row>
    <row r="115" spans="1:7" s="3" customFormat="1" ht="10.5" customHeight="1">
      <c r="A115" s="128"/>
      <c r="B115" s="36" t="s">
        <v>102</v>
      </c>
      <c r="C115" s="6" t="s">
        <v>103</v>
      </c>
      <c r="D115" s="7"/>
      <c r="E115" s="38">
        <f>1</f>
        <v>1</v>
      </c>
      <c r="F115" s="40"/>
      <c r="G115" s="43"/>
    </row>
    <row r="116" spans="1:7" s="3" customFormat="1" ht="10.5" customHeight="1">
      <c r="A116" s="128"/>
      <c r="B116" s="36" t="s">
        <v>102</v>
      </c>
      <c r="C116" s="6" t="s">
        <v>130</v>
      </c>
      <c r="D116" s="7"/>
      <c r="E116" s="38">
        <v>1</v>
      </c>
      <c r="F116" s="40"/>
      <c r="G116" s="43"/>
    </row>
    <row r="117" spans="1:7" s="3" customFormat="1" ht="10.5" customHeight="1">
      <c r="A117" s="128"/>
      <c r="B117" s="36" t="s">
        <v>15</v>
      </c>
      <c r="C117" s="6" t="s">
        <v>172</v>
      </c>
      <c r="D117" s="7"/>
      <c r="E117" s="38">
        <v>1</v>
      </c>
      <c r="F117" s="40"/>
      <c r="G117" s="43"/>
    </row>
    <row r="118" spans="1:7" s="3" customFormat="1" ht="10.5" customHeight="1">
      <c r="A118" s="128"/>
      <c r="B118" s="36" t="s">
        <v>47</v>
      </c>
      <c r="C118" s="6" t="s">
        <v>182</v>
      </c>
      <c r="D118" s="7"/>
      <c r="E118" s="38">
        <v>1</v>
      </c>
      <c r="F118" s="56"/>
      <c r="G118" s="43"/>
    </row>
    <row r="119" spans="1:7" s="3" customFormat="1" ht="10.5" customHeight="1">
      <c r="A119" s="128"/>
      <c r="B119" s="36" t="s">
        <v>40</v>
      </c>
      <c r="C119" s="6" t="s">
        <v>170</v>
      </c>
      <c r="D119" s="7"/>
      <c r="E119" s="38">
        <v>1</v>
      </c>
      <c r="F119" s="56"/>
      <c r="G119" s="43"/>
    </row>
    <row r="120" spans="1:7" s="3" customFormat="1" ht="10.5" customHeight="1">
      <c r="A120" s="128"/>
      <c r="B120" s="36" t="s">
        <v>68</v>
      </c>
      <c r="C120" s="6" t="s">
        <v>183</v>
      </c>
      <c r="D120" s="7"/>
      <c r="E120" s="38"/>
      <c r="F120" s="56"/>
      <c r="G120" s="43"/>
    </row>
    <row r="121" spans="1:7" s="3" customFormat="1" ht="10.5" customHeight="1">
      <c r="A121" s="128"/>
      <c r="B121" s="36" t="s">
        <v>68</v>
      </c>
      <c r="C121" s="6" t="s">
        <v>99</v>
      </c>
      <c r="D121" s="7"/>
      <c r="E121" s="38">
        <f>1</f>
        <v>1</v>
      </c>
      <c r="F121" s="56"/>
      <c r="G121" s="43"/>
    </row>
    <row r="122" spans="1:7" s="3" customFormat="1" ht="10.5" customHeight="1">
      <c r="A122" s="128"/>
      <c r="B122" s="36" t="s">
        <v>68</v>
      </c>
      <c r="C122" s="6" t="s">
        <v>100</v>
      </c>
      <c r="D122" s="7"/>
      <c r="E122" s="38">
        <f>1</f>
        <v>1</v>
      </c>
      <c r="F122" s="56"/>
      <c r="G122" s="43"/>
    </row>
    <row r="123" spans="1:7" s="3" customFormat="1" ht="10.5" customHeight="1">
      <c r="A123" s="128"/>
      <c r="B123" s="36" t="s">
        <v>68</v>
      </c>
      <c r="C123" s="6" t="s">
        <v>70</v>
      </c>
      <c r="D123" s="7"/>
      <c r="E123" s="38">
        <v>2</v>
      </c>
      <c r="F123" s="56"/>
      <c r="G123" s="43"/>
    </row>
    <row r="124" spans="1:7" s="3" customFormat="1" ht="10.5" customHeight="1">
      <c r="A124" s="128"/>
      <c r="B124" s="36" t="s">
        <v>68</v>
      </c>
      <c r="C124" s="6" t="s">
        <v>173</v>
      </c>
      <c r="D124" s="7"/>
      <c r="E124" s="38">
        <v>1</v>
      </c>
      <c r="F124" s="56"/>
      <c r="G124" s="43"/>
    </row>
    <row r="125" spans="1:7" s="3" customFormat="1" ht="10.5" customHeight="1">
      <c r="A125" s="128"/>
      <c r="B125" s="36" t="s">
        <v>68</v>
      </c>
      <c r="C125" s="6" t="s">
        <v>69</v>
      </c>
      <c r="D125" s="7"/>
      <c r="E125" s="38">
        <v>1</v>
      </c>
      <c r="F125" s="56"/>
      <c r="G125" s="43"/>
    </row>
    <row r="126" spans="1:7" s="3" customFormat="1" ht="10.5" customHeight="1">
      <c r="A126" s="128"/>
      <c r="B126" s="36" t="s">
        <v>164</v>
      </c>
      <c r="C126" s="6" t="s">
        <v>168</v>
      </c>
      <c r="D126" s="7"/>
      <c r="E126" s="38">
        <v>1</v>
      </c>
      <c r="F126" s="56"/>
      <c r="G126" s="43"/>
    </row>
    <row r="127" spans="1:7" s="3" customFormat="1" ht="10.5" customHeight="1" thickBot="1">
      <c r="A127" s="128"/>
      <c r="B127" s="36"/>
      <c r="C127" s="6"/>
      <c r="D127" s="7">
        <f>SUM(D90:D117)</f>
        <v>53</v>
      </c>
      <c r="E127" s="38">
        <f>SUM(E90:E117)</f>
        <v>9</v>
      </c>
      <c r="F127" s="41">
        <f>SUM(F90:F117)</f>
        <v>0</v>
      </c>
      <c r="G127" s="43"/>
    </row>
    <row r="128" spans="1:7" s="54" customFormat="1" ht="10.5" customHeight="1" thickTop="1">
      <c r="A128" s="49"/>
      <c r="B128" s="50"/>
      <c r="C128" s="51"/>
      <c r="D128" s="52"/>
      <c r="E128" s="52"/>
      <c r="F128" s="52"/>
      <c r="G128" s="53"/>
    </row>
    <row r="129" spans="1:7" s="3" customFormat="1" ht="10.5" customHeight="1" thickBot="1">
      <c r="A129" s="35"/>
      <c r="B129" s="129"/>
      <c r="C129" s="129"/>
      <c r="D129" s="129"/>
      <c r="E129" s="129"/>
      <c r="F129" s="129"/>
      <c r="G129" s="129"/>
    </row>
    <row r="130" spans="1:7" s="18" customFormat="1" ht="10.5" customHeight="1" thickTop="1">
      <c r="A130" s="128" t="s">
        <v>36</v>
      </c>
      <c r="B130" s="17" t="s">
        <v>0</v>
      </c>
      <c r="C130" s="34" t="s">
        <v>10</v>
      </c>
      <c r="D130" s="17" t="s">
        <v>11</v>
      </c>
      <c r="E130" s="37" t="s">
        <v>12</v>
      </c>
      <c r="F130" s="39" t="s">
        <v>13</v>
      </c>
      <c r="G130" s="42" t="s">
        <v>14</v>
      </c>
    </row>
    <row r="131" spans="1:7" s="3" customFormat="1" ht="10.5" customHeight="1">
      <c r="A131" s="128"/>
      <c r="B131" s="103" t="s">
        <v>40</v>
      </c>
      <c r="C131" s="104" t="s">
        <v>112</v>
      </c>
      <c r="D131" s="105">
        <v>6</v>
      </c>
      <c r="E131" s="130" t="s">
        <v>190</v>
      </c>
      <c r="F131" s="131"/>
      <c r="G131" s="132"/>
    </row>
    <row r="132" spans="1:7" s="3" customFormat="1" ht="10.5" customHeight="1">
      <c r="A132" s="128"/>
      <c r="B132" s="103" t="s">
        <v>47</v>
      </c>
      <c r="C132" s="104" t="s">
        <v>191</v>
      </c>
      <c r="D132" s="130" t="s">
        <v>192</v>
      </c>
      <c r="E132" s="131"/>
      <c r="F132" s="131"/>
      <c r="G132" s="132"/>
    </row>
    <row r="133" spans="1:7" s="3" customFormat="1" ht="10.5" customHeight="1">
      <c r="A133" s="128"/>
      <c r="B133" s="36" t="s">
        <v>30</v>
      </c>
      <c r="C133" s="6" t="s">
        <v>126</v>
      </c>
      <c r="D133" s="7">
        <v>5</v>
      </c>
      <c r="E133" s="38"/>
      <c r="F133" s="40"/>
      <c r="G133" s="43"/>
    </row>
    <row r="134" spans="1:7" s="3" customFormat="1" ht="10.5" customHeight="1">
      <c r="A134" s="128"/>
      <c r="B134" s="36" t="s">
        <v>47</v>
      </c>
      <c r="C134" s="6" t="s">
        <v>50</v>
      </c>
      <c r="D134" s="7">
        <v>5</v>
      </c>
      <c r="E134" s="38"/>
      <c r="F134" s="40"/>
      <c r="G134" s="43"/>
    </row>
    <row r="135" spans="1:7" s="3" customFormat="1" ht="10.5" customHeight="1">
      <c r="A135" s="128"/>
      <c r="B135" s="36" t="s">
        <v>30</v>
      </c>
      <c r="C135" s="6" t="s">
        <v>125</v>
      </c>
      <c r="D135" s="7">
        <v>4</v>
      </c>
      <c r="E135" s="38"/>
      <c r="F135" s="40"/>
      <c r="G135" s="44"/>
    </row>
    <row r="136" spans="1:7" s="3" customFormat="1" ht="10.5" customHeight="1">
      <c r="A136" s="128"/>
      <c r="B136" s="36" t="s">
        <v>47</v>
      </c>
      <c r="C136" s="6" t="s">
        <v>49</v>
      </c>
      <c r="D136" s="7">
        <f>2+1</f>
        <v>3</v>
      </c>
      <c r="E136" s="38"/>
      <c r="F136" s="40"/>
      <c r="G136" s="43"/>
    </row>
    <row r="137" spans="1:7" s="3" customFormat="1" ht="10.5" customHeight="1">
      <c r="A137" s="128"/>
      <c r="B137" s="36" t="s">
        <v>47</v>
      </c>
      <c r="C137" s="6" t="s">
        <v>48</v>
      </c>
      <c r="D137" s="7">
        <v>3</v>
      </c>
      <c r="E137" s="38"/>
      <c r="F137" s="40"/>
      <c r="G137" s="43"/>
    </row>
    <row r="138" spans="1:7" s="3" customFormat="1" ht="10.5" customHeight="1">
      <c r="A138" s="128"/>
      <c r="B138" s="36" t="s">
        <v>30</v>
      </c>
      <c r="C138" s="6" t="s">
        <v>124</v>
      </c>
      <c r="D138" s="7">
        <v>2</v>
      </c>
      <c r="E138" s="38"/>
      <c r="F138" s="40"/>
      <c r="G138" s="44"/>
    </row>
    <row r="139" spans="1:7" s="3" customFormat="1" ht="10.5" customHeight="1">
      <c r="A139" s="128"/>
      <c r="B139" s="36" t="s">
        <v>47</v>
      </c>
      <c r="C139" s="6" t="s">
        <v>110</v>
      </c>
      <c r="D139" s="7">
        <v>2</v>
      </c>
      <c r="E139" s="38"/>
      <c r="F139" s="40"/>
      <c r="G139" s="43"/>
    </row>
    <row r="140" spans="1:7" s="3" customFormat="1" ht="10.5" customHeight="1">
      <c r="A140" s="128"/>
      <c r="B140" s="36" t="s">
        <v>47</v>
      </c>
      <c r="C140" s="6" t="s">
        <v>162</v>
      </c>
      <c r="D140" s="7">
        <v>2</v>
      </c>
      <c r="E140" s="38"/>
      <c r="F140" s="40"/>
      <c r="G140" s="43"/>
    </row>
    <row r="141" spans="1:7" s="3" customFormat="1" ht="10.5" customHeight="1">
      <c r="A141" s="128"/>
      <c r="B141" s="36" t="s">
        <v>102</v>
      </c>
      <c r="C141" s="6" t="s">
        <v>163</v>
      </c>
      <c r="D141" s="7">
        <v>2</v>
      </c>
      <c r="E141" s="38"/>
      <c r="F141" s="40"/>
      <c r="G141" s="43"/>
    </row>
    <row r="142" spans="1:7" s="3" customFormat="1" ht="10.5" customHeight="1">
      <c r="A142" s="128"/>
      <c r="B142" s="36" t="s">
        <v>102</v>
      </c>
      <c r="C142" s="6" t="s">
        <v>109</v>
      </c>
      <c r="D142" s="7">
        <v>2</v>
      </c>
      <c r="E142" s="38"/>
      <c r="F142" s="40"/>
      <c r="G142" s="44"/>
    </row>
    <row r="143" spans="1:7" s="3" customFormat="1" ht="10.5" customHeight="1">
      <c r="A143" s="128"/>
      <c r="B143" s="36" t="s">
        <v>68</v>
      </c>
      <c r="C143" s="6" t="s">
        <v>159</v>
      </c>
      <c r="D143" s="7">
        <v>2</v>
      </c>
      <c r="E143" s="38">
        <v>1</v>
      </c>
      <c r="F143" s="40"/>
      <c r="G143" s="43"/>
    </row>
    <row r="144" spans="1:7" s="3" customFormat="1" ht="10.5" customHeight="1">
      <c r="A144" s="128"/>
      <c r="B144" s="36" t="s">
        <v>68</v>
      </c>
      <c r="C144" s="6" t="s">
        <v>160</v>
      </c>
      <c r="D144" s="7">
        <v>1</v>
      </c>
      <c r="E144" s="38"/>
      <c r="F144" s="40"/>
      <c r="G144" s="43"/>
    </row>
    <row r="145" spans="1:7" s="3" customFormat="1" ht="10.5" customHeight="1">
      <c r="A145" s="128"/>
      <c r="B145" s="36" t="s">
        <v>102</v>
      </c>
      <c r="C145" s="6" t="s">
        <v>108</v>
      </c>
      <c r="D145" s="7">
        <f>1</f>
        <v>1</v>
      </c>
      <c r="E145" s="38"/>
      <c r="F145" s="40"/>
      <c r="G145" s="43"/>
    </row>
    <row r="146" spans="1:7" s="3" customFormat="1" ht="10.5" customHeight="1">
      <c r="A146" s="128"/>
      <c r="B146" s="36" t="s">
        <v>30</v>
      </c>
      <c r="C146" s="6" t="s">
        <v>129</v>
      </c>
      <c r="D146" s="7">
        <v>1</v>
      </c>
      <c r="E146" s="38"/>
      <c r="F146" s="40"/>
      <c r="G146" s="44"/>
    </row>
    <row r="147" spans="1:7" s="3" customFormat="1" ht="10.5" customHeight="1">
      <c r="A147" s="128"/>
      <c r="B147" s="36" t="s">
        <v>102</v>
      </c>
      <c r="C147" s="6" t="s">
        <v>122</v>
      </c>
      <c r="D147" s="7">
        <v>1</v>
      </c>
      <c r="E147" s="38"/>
      <c r="F147" s="40"/>
      <c r="G147" s="43"/>
    </row>
    <row r="148" spans="1:7" s="3" customFormat="1" ht="10.5" customHeight="1">
      <c r="A148" s="128"/>
      <c r="B148" s="36" t="s">
        <v>102</v>
      </c>
      <c r="C148" s="6" t="s">
        <v>184</v>
      </c>
      <c r="D148" s="7">
        <v>1</v>
      </c>
      <c r="E148" s="38"/>
      <c r="F148" s="40"/>
      <c r="G148" s="43"/>
    </row>
    <row r="149" spans="1:7" s="3" customFormat="1" ht="10.5" customHeight="1">
      <c r="A149" s="128"/>
      <c r="B149" s="36" t="s">
        <v>40</v>
      </c>
      <c r="C149" s="6" t="s">
        <v>114</v>
      </c>
      <c r="D149" s="7">
        <v>1</v>
      </c>
      <c r="E149" s="38"/>
      <c r="F149" s="40"/>
      <c r="G149" s="43"/>
    </row>
    <row r="150" spans="1:7" s="3" customFormat="1" ht="10.5" customHeight="1">
      <c r="A150" s="128"/>
      <c r="B150" s="36" t="s">
        <v>47</v>
      </c>
      <c r="C150" s="36" t="s">
        <v>46</v>
      </c>
      <c r="D150" s="7">
        <v>1</v>
      </c>
      <c r="E150" s="38"/>
      <c r="F150" s="40"/>
      <c r="G150" s="43"/>
    </row>
    <row r="151" spans="1:7" s="3" customFormat="1" ht="10.5" customHeight="1">
      <c r="A151" s="128"/>
      <c r="B151" s="36" t="s">
        <v>30</v>
      </c>
      <c r="C151" s="6" t="s">
        <v>127</v>
      </c>
      <c r="D151" s="7">
        <v>1</v>
      </c>
      <c r="E151" s="38"/>
      <c r="F151" s="40"/>
      <c r="G151" s="44"/>
    </row>
    <row r="152" spans="1:7" s="3" customFormat="1" ht="10.5" customHeight="1">
      <c r="A152" s="128"/>
      <c r="B152" s="36" t="s">
        <v>40</v>
      </c>
      <c r="C152" s="6" t="s">
        <v>111</v>
      </c>
      <c r="D152" s="7">
        <v>1</v>
      </c>
      <c r="E152" s="38"/>
      <c r="F152" s="40"/>
      <c r="G152" s="43"/>
    </row>
    <row r="153" spans="1:7" s="3" customFormat="1" ht="10.5" customHeight="1">
      <c r="A153" s="128"/>
      <c r="B153" s="36" t="s">
        <v>30</v>
      </c>
      <c r="C153" s="6" t="s">
        <v>128</v>
      </c>
      <c r="D153" s="7">
        <v>1</v>
      </c>
      <c r="E153" s="38"/>
      <c r="F153" s="40"/>
      <c r="G153" s="44"/>
    </row>
    <row r="154" spans="1:7" s="3" customFormat="1" ht="10.5" customHeight="1">
      <c r="A154" s="128"/>
      <c r="B154" s="36" t="s">
        <v>30</v>
      </c>
      <c r="C154" s="6" t="s">
        <v>161</v>
      </c>
      <c r="D154" s="7">
        <v>1</v>
      </c>
      <c r="E154" s="38"/>
      <c r="F154" s="40"/>
      <c r="G154" s="44"/>
    </row>
    <row r="155" spans="1:7" s="3" customFormat="1" ht="10.5" customHeight="1">
      <c r="A155" s="128"/>
      <c r="B155" s="36" t="s">
        <v>68</v>
      </c>
      <c r="C155" s="6" t="s">
        <v>123</v>
      </c>
      <c r="D155" s="7">
        <v>1</v>
      </c>
      <c r="E155" s="38"/>
      <c r="F155" s="40"/>
      <c r="G155" s="43"/>
    </row>
    <row r="156" spans="1:7" s="3" customFormat="1" ht="10.5" customHeight="1">
      <c r="A156" s="128"/>
      <c r="B156" s="36" t="s">
        <v>40</v>
      </c>
      <c r="C156" s="6" t="s">
        <v>113</v>
      </c>
      <c r="D156" s="7">
        <v>1</v>
      </c>
      <c r="E156" s="38"/>
      <c r="F156" s="40"/>
      <c r="G156" s="43"/>
    </row>
    <row r="157" spans="1:7" s="3" customFormat="1" ht="10.5" customHeight="1" thickBot="1">
      <c r="A157" s="128"/>
      <c r="B157" s="36"/>
      <c r="C157" s="6"/>
      <c r="D157" s="7">
        <f>SUM(D131:D156)</f>
        <v>51</v>
      </c>
      <c r="E157" s="38">
        <f>SUM(E131:E156)</f>
        <v>1</v>
      </c>
      <c r="F157" s="41">
        <f>SUM(F131:F156)</f>
        <v>0</v>
      </c>
      <c r="G157" s="43"/>
    </row>
    <row r="158" s="3" customFormat="1" ht="10.5" customHeight="1" thickTop="1"/>
    <row r="159" s="3" customFormat="1" ht="10.5" customHeight="1"/>
    <row r="160" s="3" customFormat="1" ht="10.5" customHeight="1"/>
    <row r="161" s="3" customFormat="1" ht="10.5" customHeight="1"/>
    <row r="162" s="3" customFormat="1" ht="10.5" customHeight="1"/>
    <row r="163" s="3" customFormat="1" ht="10.5" customHeight="1"/>
    <row r="164" s="3" customFormat="1" ht="10.5" customHeight="1"/>
    <row r="165" s="3" customFormat="1" ht="10.5" customHeight="1"/>
    <row r="166" s="3" customFormat="1" ht="10.5" customHeight="1"/>
    <row r="167" s="3" customFormat="1" ht="10.5" customHeight="1"/>
    <row r="168" s="3" customFormat="1" ht="10.5" customHeight="1"/>
    <row r="169" s="3" customFormat="1" ht="10.5" customHeight="1"/>
    <row r="170" s="3" customFormat="1" ht="10.5" customHeight="1"/>
    <row r="171" s="3" customFormat="1" ht="10.5" customHeight="1"/>
    <row r="172" s="3" customFormat="1" ht="10.5" customHeight="1"/>
    <row r="173" s="3" customFormat="1" ht="10.5" customHeight="1"/>
    <row r="174" s="3" customFormat="1" ht="10.5" customHeight="1"/>
    <row r="175" s="3" customFormat="1" ht="10.5" customHeight="1"/>
    <row r="176" s="3" customFormat="1" ht="10.5" customHeight="1"/>
    <row r="177" s="3" customFormat="1" ht="10.5" customHeight="1"/>
    <row r="178" s="3" customFormat="1" ht="10.5" customHeight="1"/>
    <row r="179" s="3" customFormat="1" ht="10.5" customHeight="1"/>
    <row r="180" s="3" customFormat="1" ht="10.5" customHeight="1"/>
  </sheetData>
  <sheetProtection/>
  <mergeCells count="16">
    <mergeCell ref="C3:G3"/>
    <mergeCell ref="B39:G39"/>
    <mergeCell ref="A40:A86"/>
    <mergeCell ref="A89:A127"/>
    <mergeCell ref="E7:G7"/>
    <mergeCell ref="D8:G8"/>
    <mergeCell ref="A130:A157"/>
    <mergeCell ref="A6:A36"/>
    <mergeCell ref="B88:G88"/>
    <mergeCell ref="B129:G129"/>
    <mergeCell ref="E131:G131"/>
    <mergeCell ref="D132:G132"/>
    <mergeCell ref="F90:G92"/>
    <mergeCell ref="D93:G93"/>
    <mergeCell ref="E41:G41"/>
    <mergeCell ref="D42:G42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ignoredErrors>
    <ignoredError sqref="D1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2020-01-16T20:50:06Z</cp:lastPrinted>
  <dcterms:created xsi:type="dcterms:W3CDTF">2009-04-03T10:40:41Z</dcterms:created>
  <dcterms:modified xsi:type="dcterms:W3CDTF">2020-03-02T15:08:06Z</dcterms:modified>
  <cp:category/>
  <cp:version/>
  <cp:contentType/>
  <cp:contentStatus/>
</cp:coreProperties>
</file>